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师市主要农作物成本统计表" sheetId="4" r:id="rId1"/>
    <sheet name="师市葡萄生产平均亩成本情况统计表" sheetId="5" r:id="rId2"/>
  </sheets>
  <calcPr calcId="144525"/>
</workbook>
</file>

<file path=xl/sharedStrings.xml><?xml version="1.0" encoding="utf-8"?>
<sst xmlns="http://schemas.openxmlformats.org/spreadsheetml/2006/main" count="70" uniqueCount="66">
  <si>
    <t>第五师双河市主要农作物成本统计表</t>
  </si>
  <si>
    <t>项目</t>
  </si>
  <si>
    <t>作物</t>
  </si>
  <si>
    <t>棉花</t>
  </si>
  <si>
    <t>春小麦</t>
  </si>
  <si>
    <t>冬小麦</t>
  </si>
  <si>
    <t>大田玉米</t>
  </si>
  <si>
    <t>物化投入</t>
  </si>
  <si>
    <t>物化成本</t>
  </si>
  <si>
    <t>机耕费（元/亩）</t>
  </si>
  <si>
    <t>采收费（元/亩）</t>
  </si>
  <si>
    <t>种子（元/亩）</t>
  </si>
  <si>
    <t>水电费（元/亩）</t>
  </si>
  <si>
    <t>农药（元/亩）</t>
  </si>
  <si>
    <t>肥料（元/亩）</t>
  </si>
  <si>
    <t>地膜（元/亩）</t>
  </si>
  <si>
    <t>滴灌带（元/亩）</t>
  </si>
  <si>
    <t>小计（元/亩）</t>
  </si>
  <si>
    <t>管理成本</t>
  </si>
  <si>
    <t>人工管理费
（元/亩）</t>
  </si>
  <si>
    <t>农业保险（元/亩）</t>
  </si>
  <si>
    <t>合计（元/亩）</t>
  </si>
  <si>
    <t>备注：1.以上数据为按照2022年作物成本及销售价格进行分析。
      2.土地租赁费和人工管理费需实际情况核准。 
      3.国企通过市场化“七统一”生产，实行规模化、标准化生产作业，降低种子、农资、农机作业、人工管理等成本，提高各项技术措施到位率，可有力推动种植环节节本5%-10%，实现增收。</t>
  </si>
  <si>
    <t>师市葡萄生产平均亩成本情况统计表</t>
  </si>
  <si>
    <t>单位：元/亩</t>
  </si>
  <si>
    <t>3-4月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</si>
  <si>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</si>
  <si>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</si>
  <si>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</si>
  <si>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</si>
  <si>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</si>
  <si>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</si>
  <si>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</si>
  <si>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</si>
  <si>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</si>
  <si>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每
亩
年
运
行
成
本</t>
  </si>
  <si>
    <t>物
化
成
本</t>
  </si>
  <si>
    <t>机
力
费</t>
  </si>
  <si>
    <t>施肥、喷药</t>
  </si>
  <si>
    <t>机械埋土</t>
  </si>
  <si>
    <t>施有机肥开沟、平沟</t>
  </si>
  <si>
    <t>肥料</t>
  </si>
  <si>
    <t>尿素</t>
  </si>
  <si>
    <t>滴灌专用肥</t>
  </si>
  <si>
    <t>磷钾肥</t>
  </si>
  <si>
    <t>微肥</t>
  </si>
  <si>
    <t>复混肥</t>
  </si>
  <si>
    <t>有机肥</t>
  </si>
  <si>
    <t>其
他</t>
  </si>
  <si>
    <t>农药</t>
  </si>
  <si>
    <t>石硫合剂</t>
  </si>
  <si>
    <t>生长调节剂</t>
  </si>
  <si>
    <t>水电费</t>
  </si>
  <si>
    <t>滴管带</t>
  </si>
  <si>
    <t>彩条布</t>
  </si>
  <si>
    <t>小计：</t>
  </si>
  <si>
    <t>人
工
成
本</t>
  </si>
  <si>
    <t>春季出土（上架）</t>
  </si>
  <si>
    <t>蘸穗、整穗、整枝</t>
  </si>
  <si>
    <t>采摘、修果</t>
  </si>
  <si>
    <t>冬剪、下架</t>
  </si>
  <si>
    <t>秋施肥、二次防寒</t>
  </si>
  <si>
    <t>管
理
成
本</t>
  </si>
  <si>
    <t>土地流转费</t>
  </si>
  <si>
    <t>农业保险费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</si>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</sst>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family val="4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1" sqref="E11"/>
    </sheetView>
  </sheetViews>
  <sheetFormatPr defaultColWidth="10" defaultRowHeight="13.5" outlineLevelCol="6"/>
  <cols>
    <col min="1" max="1" width="3.25" style="8" customWidth="1"/>
    <col min="2" max="2" width="10.875" style="8" customWidth="1"/>
    <col min="3" max="3" width="18.75" style="8" customWidth="1"/>
    <col min="4" max="7" width="11.25" style="8" customWidth="1"/>
    <col min="8" max="16384" width="10" style="8"/>
  </cols>
  <sheetData>
    <row r="1" s="8" customFormat="1" spans="1:7">
      <c r="A1" s="10" t="s">
        <v>0</v>
      </c>
      <c r="B1" s="10"/>
      <c r="C1" s="10"/>
      <c r="D1" s="10"/>
      <c r="E1" s="10"/>
      <c r="F1" s="10"/>
      <c r="G1" s="10"/>
    </row>
    <row r="2" s="8" customFormat="1" ht="50" customHeight="1" spans="1:7">
      <c r="A2" s="10"/>
      <c r="B2" s="10"/>
      <c r="C2" s="10"/>
      <c r="D2" s="10"/>
      <c r="E2" s="10"/>
      <c r="F2" s="10"/>
      <c r="G2" s="10"/>
    </row>
    <row r="3" s="8" customFormat="1" ht="21.95" customHeight="1" spans="1:7">
      <c r="A3" s="11" t="s">
        <v>1</v>
      </c>
      <c r="B3" s="11"/>
      <c r="C3" s="11"/>
      <c r="D3" s="12" t="s">
        <v>2</v>
      </c>
      <c r="E3" s="12"/>
      <c r="F3" s="12"/>
      <c r="G3" s="12"/>
    </row>
    <row r="4" s="8" customFormat="1" ht="23.1" customHeight="1" spans="1:7">
      <c r="A4" s="11"/>
      <c r="B4" s="11"/>
      <c r="C4" s="11"/>
      <c r="D4" s="13" t="s">
        <v>3</v>
      </c>
      <c r="E4" s="13" t="s">
        <v>4</v>
      </c>
      <c r="F4" s="14" t="s">
        <v>5</v>
      </c>
      <c r="G4" s="15" t="s">
        <v>6</v>
      </c>
    </row>
    <row r="5" s="8" customFormat="1" ht="27" customHeight="1" spans="1:7">
      <c r="A5" s="16" t="s">
        <v>7</v>
      </c>
      <c r="B5" s="17" t="s">
        <v>8</v>
      </c>
      <c r="C5" s="18" t="s">
        <v>9</v>
      </c>
      <c r="D5" s="19">
        <v>290</v>
      </c>
      <c r="E5" s="20">
        <v>149</v>
      </c>
      <c r="F5" s="20">
        <v>149</v>
      </c>
      <c r="G5" s="18">
        <f>86+20+30+16</f>
        <v>152</v>
      </c>
    </row>
    <row r="6" s="8" customFormat="1" ht="27" customHeight="1" spans="1:7">
      <c r="A6" s="16"/>
      <c r="B6" s="21"/>
      <c r="C6" s="18" t="s">
        <v>10</v>
      </c>
      <c r="D6" s="22">
        <v>220</v>
      </c>
      <c r="E6" s="20">
        <v>45</v>
      </c>
      <c r="F6" s="20">
        <v>45</v>
      </c>
      <c r="G6" s="23">
        <v>70</v>
      </c>
    </row>
    <row r="7" s="8" customFormat="1" ht="27" customHeight="1" spans="1:7">
      <c r="A7" s="16"/>
      <c r="B7" s="21"/>
      <c r="C7" s="18" t="s">
        <v>11</v>
      </c>
      <c r="D7" s="22">
        <v>70</v>
      </c>
      <c r="E7" s="20">
        <v>125</v>
      </c>
      <c r="F7" s="20">
        <v>150</v>
      </c>
      <c r="G7" s="23">
        <v>112</v>
      </c>
    </row>
    <row r="8" s="8" customFormat="1" ht="27" customHeight="1" spans="1:7">
      <c r="A8" s="16"/>
      <c r="B8" s="21"/>
      <c r="C8" s="18" t="s">
        <v>12</v>
      </c>
      <c r="D8" s="22">
        <v>121</v>
      </c>
      <c r="E8" s="20">
        <v>140</v>
      </c>
      <c r="F8" s="20">
        <v>170</v>
      </c>
      <c r="G8" s="23">
        <v>140</v>
      </c>
    </row>
    <row r="9" s="8" customFormat="1" ht="27" customHeight="1" spans="1:7">
      <c r="A9" s="16"/>
      <c r="B9" s="21"/>
      <c r="C9" s="18" t="s">
        <v>13</v>
      </c>
      <c r="D9" s="22">
        <v>126</v>
      </c>
      <c r="E9" s="20">
        <v>41</v>
      </c>
      <c r="F9" s="20">
        <v>50</v>
      </c>
      <c r="G9" s="23">
        <v>64</v>
      </c>
    </row>
    <row r="10" s="8" customFormat="1" ht="27" customHeight="1" spans="1:7">
      <c r="A10" s="16"/>
      <c r="B10" s="21"/>
      <c r="C10" s="18" t="s">
        <v>14</v>
      </c>
      <c r="D10" s="22">
        <v>439</v>
      </c>
      <c r="E10" s="20">
        <v>400</v>
      </c>
      <c r="F10" s="20">
        <v>392.5</v>
      </c>
      <c r="G10" s="20">
        <v>412.5</v>
      </c>
    </row>
    <row r="11" s="8" customFormat="1" ht="27" customHeight="1" spans="1:7">
      <c r="A11" s="16"/>
      <c r="B11" s="21"/>
      <c r="C11" s="18" t="s">
        <v>15</v>
      </c>
      <c r="D11" s="22">
        <v>52.25</v>
      </c>
      <c r="E11" s="20"/>
      <c r="F11" s="20"/>
      <c r="G11" s="23">
        <v>50</v>
      </c>
    </row>
    <row r="12" s="8" customFormat="1" ht="27" customHeight="1" spans="1:7">
      <c r="A12" s="16"/>
      <c r="B12" s="21"/>
      <c r="C12" s="18" t="s">
        <v>16</v>
      </c>
      <c r="D12" s="22">
        <v>108</v>
      </c>
      <c r="E12" s="20">
        <v>130</v>
      </c>
      <c r="F12" s="20">
        <v>130</v>
      </c>
      <c r="G12" s="23">
        <v>100</v>
      </c>
    </row>
    <row r="13" s="9" customFormat="1" ht="27" customHeight="1" spans="1:7">
      <c r="A13" s="16"/>
      <c r="B13" s="24"/>
      <c r="C13" s="18" t="s">
        <v>17</v>
      </c>
      <c r="D13" s="22">
        <f>SUM(D5:D12)</f>
        <v>1426.25</v>
      </c>
      <c r="E13" s="20">
        <f>SUM(E5:E12)</f>
        <v>1030</v>
      </c>
      <c r="F13" s="20">
        <f>SUM(F5:F12)</f>
        <v>1086.5</v>
      </c>
      <c r="G13" s="20">
        <f>SUM(G5:G12)</f>
        <v>1100.5</v>
      </c>
    </row>
    <row r="14" s="9" customFormat="1" ht="27" customHeight="1" spans="1:7">
      <c r="A14" s="16"/>
      <c r="B14" s="21" t="s">
        <v>18</v>
      </c>
      <c r="C14" s="18" t="s">
        <v>19</v>
      </c>
      <c r="D14" s="22">
        <v>150</v>
      </c>
      <c r="E14" s="20">
        <v>80</v>
      </c>
      <c r="F14" s="20">
        <v>80</v>
      </c>
      <c r="G14" s="20">
        <v>60</v>
      </c>
    </row>
    <row r="15" s="8" customFormat="1" ht="27" customHeight="1" spans="1:7">
      <c r="A15" s="16"/>
      <c r="B15" s="24"/>
      <c r="C15" s="18" t="s">
        <v>20</v>
      </c>
      <c r="D15" s="22">
        <v>51</v>
      </c>
      <c r="E15" s="20">
        <v>30</v>
      </c>
      <c r="F15" s="20">
        <v>30</v>
      </c>
      <c r="G15" s="20">
        <v>31</v>
      </c>
    </row>
    <row r="16" s="9" customFormat="1" ht="27" customHeight="1" spans="1:7">
      <c r="A16" s="16"/>
      <c r="B16" s="18" t="s">
        <v>21</v>
      </c>
      <c r="C16" s="18"/>
      <c r="D16" s="22">
        <f>SUM(D13:D15)</f>
        <v>1627.25</v>
      </c>
      <c r="E16" s="22">
        <f>SUM(E13:E15)</f>
        <v>1140</v>
      </c>
      <c r="F16" s="22">
        <f>SUM(F13:F15)</f>
        <v>1196.5</v>
      </c>
      <c r="G16" s="22">
        <f>SUM(G13:G15)</f>
        <v>1191.5</v>
      </c>
    </row>
    <row r="17" s="8" customFormat="1" ht="97" customHeight="1" spans="1:7">
      <c r="A17" s="25" t="s">
        <v>22</v>
      </c>
      <c r="B17" s="25"/>
      <c r="C17" s="25"/>
      <c r="D17" s="25"/>
      <c r="E17" s="25"/>
      <c r="F17" s="25"/>
      <c r="G17" s="25"/>
    </row>
    <row r="18" ht="134" customHeight="1" spans="1:7">
      <c r="A18" s="26"/>
      <c r="B18" s="26"/>
      <c r="C18" s="26"/>
      <c r="D18" s="26"/>
      <c r="E18" s="26"/>
      <c r="F18" s="26"/>
      <c r="G18" s="26"/>
    </row>
  </sheetData>
  <mergeCells count="9">
    <mergeCell ref="D3:G3"/>
    <mergeCell ref="B16:C16"/>
    <mergeCell ref="A17:G17"/>
    <mergeCell ref="A18:G18"/>
    <mergeCell ref="A5:A16"/>
    <mergeCell ref="B5:B13"/>
    <mergeCell ref="B14:B15"/>
    <mergeCell ref="A1:G2"/>
    <mergeCell ref="A3:C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I18" sqref="I18"/>
    </sheetView>
  </sheetViews>
  <sheetFormatPr defaultColWidth="9" defaultRowHeight="14.25"/>
  <cols>
    <col min="1" max="1" width="3.375" style="1" customWidth="1"/>
    <col min="2" max="2" width="3.5" style="1" customWidth="1"/>
    <col min="3" max="3" width="3.375" style="1" customWidth="1"/>
    <col min="4" max="4" width="10.75" style="1" customWidth="1"/>
    <col min="5" max="13" width="6.25" style="1" customWidth="1"/>
    <col min="14" max="14" width="6.75" style="1" customWidth="1"/>
    <col min="15" max="16384" width="9" style="1"/>
  </cols>
  <sheetData>
    <row r="1" s="1" customFormat="1" ht="30.75" customHeight="1" spans="1:14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1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24</v>
      </c>
      <c r="L2" s="4"/>
      <c r="M2" s="4"/>
    </row>
    <row r="3" s="2" customFormat="1" ht="18" customHeight="1" spans="1:14">
      <c r="A3" s="5" t="s">
        <v>1</v>
      </c>
      <c r="B3" s="5"/>
      <c r="C3" s="5"/>
      <c r="D3" s="5"/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</row>
    <row r="4" s="1" customFormat="1" ht="21.75" customHeight="1" spans="1:14">
      <c r="A4" s="6" t="s">
        <v>35</v>
      </c>
      <c r="B4" s="6" t="s">
        <v>36</v>
      </c>
      <c r="C4" s="6" t="s">
        <v>37</v>
      </c>
      <c r="D4" s="6" t="s">
        <v>38</v>
      </c>
      <c r="E4" s="6">
        <v>8</v>
      </c>
      <c r="F4" s="6">
        <v>16</v>
      </c>
      <c r="G4" s="6">
        <v>16</v>
      </c>
      <c r="H4" s="6">
        <v>16</v>
      </c>
      <c r="I4" s="6">
        <v>8</v>
      </c>
      <c r="J4" s="6"/>
      <c r="K4" s="6">
        <v>8</v>
      </c>
      <c r="L4" s="6"/>
      <c r="M4" s="6"/>
      <c r="N4" s="6">
        <f t="shared" ref="N4:N29" si="0">SUM(E4:M4)</f>
        <v>72</v>
      </c>
    </row>
    <row r="5" s="1" customFormat="1" ht="21.75" customHeight="1" spans="1:14">
      <c r="A5" s="6"/>
      <c r="B5" s="6"/>
      <c r="C5" s="6"/>
      <c r="D5" s="6" t="s">
        <v>39</v>
      </c>
      <c r="E5" s="6"/>
      <c r="F5" s="6"/>
      <c r="G5" s="6"/>
      <c r="H5" s="6"/>
      <c r="I5" s="6"/>
      <c r="J5" s="6"/>
      <c r="K5" s="6"/>
      <c r="L5" s="6">
        <v>80</v>
      </c>
      <c r="M5" s="6"/>
      <c r="N5" s="6">
        <f t="shared" si="0"/>
        <v>80</v>
      </c>
    </row>
    <row r="6" s="1" customFormat="1" ht="38" customHeight="1" spans="1:14">
      <c r="A6" s="6"/>
      <c r="B6" s="6"/>
      <c r="C6" s="6"/>
      <c r="D6" s="6" t="s">
        <v>40</v>
      </c>
      <c r="E6" s="6">
        <v>80</v>
      </c>
      <c r="F6" s="6"/>
      <c r="G6" s="6"/>
      <c r="H6" s="6"/>
      <c r="I6" s="6"/>
      <c r="J6" s="6"/>
      <c r="K6" s="6"/>
      <c r="L6" s="6"/>
      <c r="M6" s="6"/>
      <c r="N6" s="6">
        <f t="shared" si="0"/>
        <v>80</v>
      </c>
    </row>
    <row r="7" s="1" customFormat="1" ht="21.75" customHeight="1" spans="1:14">
      <c r="A7" s="6"/>
      <c r="B7" s="6"/>
      <c r="C7" s="6" t="s">
        <v>41</v>
      </c>
      <c r="D7" s="6" t="s">
        <v>42</v>
      </c>
      <c r="E7" s="6"/>
      <c r="F7" s="6">
        <v>11</v>
      </c>
      <c r="G7" s="6">
        <v>11</v>
      </c>
      <c r="H7" s="6"/>
      <c r="I7" s="6"/>
      <c r="J7" s="6"/>
      <c r="K7" s="6"/>
      <c r="L7" s="6"/>
      <c r="M7" s="6"/>
      <c r="N7" s="6">
        <f t="shared" si="0"/>
        <v>22</v>
      </c>
    </row>
    <row r="8" s="1" customFormat="1" ht="21.75" customHeight="1" spans="1:14">
      <c r="A8" s="6"/>
      <c r="B8" s="6"/>
      <c r="C8" s="6"/>
      <c r="D8" s="6" t="s">
        <v>43</v>
      </c>
      <c r="E8" s="6"/>
      <c r="F8" s="6">
        <v>20</v>
      </c>
      <c r="G8" s="6">
        <v>30</v>
      </c>
      <c r="H8" s="6">
        <v>25</v>
      </c>
      <c r="I8" s="6"/>
      <c r="J8" s="6"/>
      <c r="K8" s="6"/>
      <c r="L8" s="6"/>
      <c r="M8" s="6"/>
      <c r="N8" s="6">
        <f t="shared" si="0"/>
        <v>75</v>
      </c>
    </row>
    <row r="9" s="1" customFormat="1" ht="21.75" customHeight="1" spans="1:14">
      <c r="A9" s="6"/>
      <c r="B9" s="6"/>
      <c r="C9" s="6"/>
      <c r="D9" s="6" t="s">
        <v>44</v>
      </c>
      <c r="E9" s="6"/>
      <c r="F9" s="6">
        <v>50</v>
      </c>
      <c r="G9" s="6">
        <v>100</v>
      </c>
      <c r="H9" s="6">
        <v>100</v>
      </c>
      <c r="I9" s="6">
        <v>20</v>
      </c>
      <c r="J9" s="6"/>
      <c r="K9" s="6"/>
      <c r="L9" s="6"/>
      <c r="M9" s="6"/>
      <c r="N9" s="6">
        <f t="shared" si="0"/>
        <v>270</v>
      </c>
    </row>
    <row r="10" s="1" customFormat="1" ht="21.75" customHeight="1" spans="1:14">
      <c r="A10" s="6"/>
      <c r="B10" s="6"/>
      <c r="C10" s="6"/>
      <c r="D10" s="6" t="s">
        <v>45</v>
      </c>
      <c r="E10" s="6"/>
      <c r="F10" s="6">
        <v>45</v>
      </c>
      <c r="G10" s="6">
        <v>90</v>
      </c>
      <c r="H10" s="6">
        <v>90</v>
      </c>
      <c r="I10" s="6"/>
      <c r="J10" s="6"/>
      <c r="K10" s="6"/>
      <c r="L10" s="6"/>
      <c r="M10" s="6"/>
      <c r="N10" s="6">
        <f t="shared" si="0"/>
        <v>225</v>
      </c>
    </row>
    <row r="11" s="1" customFormat="1" ht="21.75" customHeight="1" spans="1:14">
      <c r="A11" s="6"/>
      <c r="B11" s="6"/>
      <c r="C11" s="6"/>
      <c r="D11" s="6" t="s">
        <v>46</v>
      </c>
      <c r="E11" s="6"/>
      <c r="F11" s="6"/>
      <c r="G11" s="6"/>
      <c r="H11" s="6"/>
      <c r="I11" s="6"/>
      <c r="J11" s="6"/>
      <c r="K11" s="6">
        <v>325</v>
      </c>
      <c r="L11" s="6"/>
      <c r="M11" s="6"/>
      <c r="N11" s="6">
        <f t="shared" si="0"/>
        <v>325</v>
      </c>
    </row>
    <row r="12" s="1" customFormat="1" ht="21.75" customHeight="1" spans="1:14">
      <c r="A12" s="6"/>
      <c r="B12" s="6"/>
      <c r="C12" s="6"/>
      <c r="D12" s="6" t="s">
        <v>47</v>
      </c>
      <c r="E12" s="6"/>
      <c r="F12" s="6"/>
      <c r="G12" s="6"/>
      <c r="H12" s="6"/>
      <c r="I12" s="6"/>
      <c r="J12" s="6"/>
      <c r="K12" s="6">
        <v>300</v>
      </c>
      <c r="L12" s="6"/>
      <c r="M12" s="6"/>
      <c r="N12" s="6">
        <f t="shared" si="0"/>
        <v>300</v>
      </c>
    </row>
    <row r="13" s="1" customFormat="1" ht="21.75" customHeight="1" spans="1:14">
      <c r="A13" s="6"/>
      <c r="B13" s="6"/>
      <c r="C13" s="6" t="s">
        <v>48</v>
      </c>
      <c r="D13" s="6" t="s">
        <v>49</v>
      </c>
      <c r="E13" s="6"/>
      <c r="F13" s="6">
        <v>20</v>
      </c>
      <c r="G13" s="6">
        <v>80</v>
      </c>
      <c r="H13" s="6">
        <v>80</v>
      </c>
      <c r="I13" s="6">
        <v>20</v>
      </c>
      <c r="J13" s="6"/>
      <c r="K13" s="6"/>
      <c r="L13" s="6"/>
      <c r="M13" s="6"/>
      <c r="N13" s="6">
        <f t="shared" si="0"/>
        <v>200</v>
      </c>
    </row>
    <row r="14" s="1" customFormat="1" ht="21.75" customHeight="1" spans="1:14">
      <c r="A14" s="6"/>
      <c r="B14" s="6"/>
      <c r="C14" s="6"/>
      <c r="D14" s="6" t="s">
        <v>50</v>
      </c>
      <c r="E14" s="6">
        <v>8</v>
      </c>
      <c r="F14" s="6"/>
      <c r="G14" s="6"/>
      <c r="H14" s="6"/>
      <c r="I14" s="6"/>
      <c r="J14" s="6"/>
      <c r="K14" s="6"/>
      <c r="L14" s="6">
        <v>8</v>
      </c>
      <c r="M14" s="6"/>
      <c r="N14" s="6">
        <f t="shared" si="0"/>
        <v>16</v>
      </c>
    </row>
    <row r="15" s="1" customFormat="1" ht="21.75" customHeight="1" spans="1:14">
      <c r="A15" s="6"/>
      <c r="B15" s="6"/>
      <c r="C15" s="6"/>
      <c r="D15" s="6" t="s">
        <v>51</v>
      </c>
      <c r="E15" s="6"/>
      <c r="F15" s="6"/>
      <c r="G15" s="6">
        <v>210</v>
      </c>
      <c r="H15" s="6"/>
      <c r="I15" s="6"/>
      <c r="J15" s="6"/>
      <c r="K15" s="6"/>
      <c r="L15" s="6"/>
      <c r="M15" s="6"/>
      <c r="N15" s="6">
        <f t="shared" si="0"/>
        <v>210</v>
      </c>
    </row>
    <row r="16" s="1" customFormat="1" ht="21.75" customHeight="1" spans="1:14">
      <c r="A16" s="6"/>
      <c r="B16" s="6"/>
      <c r="C16" s="6"/>
      <c r="D16" s="6" t="s">
        <v>52</v>
      </c>
      <c r="E16" s="6">
        <v>17.5</v>
      </c>
      <c r="F16" s="6">
        <v>21</v>
      </c>
      <c r="G16" s="6">
        <v>22.5</v>
      </c>
      <c r="H16" s="6">
        <v>21</v>
      </c>
      <c r="I16" s="6">
        <v>10</v>
      </c>
      <c r="J16" s="6"/>
      <c r="K16" s="6">
        <v>28</v>
      </c>
      <c r="L16" s="6"/>
      <c r="M16" s="6"/>
      <c r="N16" s="6">
        <f t="shared" si="0"/>
        <v>120</v>
      </c>
    </row>
    <row r="17" s="1" customFormat="1" ht="21.75" customHeight="1" spans="1:14">
      <c r="A17" s="6"/>
      <c r="B17" s="6"/>
      <c r="C17" s="6"/>
      <c r="D17" s="6" t="s">
        <v>53</v>
      </c>
      <c r="E17" s="6">
        <v>84</v>
      </c>
      <c r="F17" s="6"/>
      <c r="G17" s="6"/>
      <c r="H17" s="6"/>
      <c r="I17" s="6"/>
      <c r="J17" s="6"/>
      <c r="K17" s="6"/>
      <c r="L17" s="6"/>
      <c r="M17" s="6"/>
      <c r="N17" s="6">
        <f t="shared" si="0"/>
        <v>84</v>
      </c>
    </row>
    <row r="18" s="1" customFormat="1" ht="21.75" customHeight="1" spans="1:14">
      <c r="A18" s="6"/>
      <c r="B18" s="6"/>
      <c r="C18" s="6"/>
      <c r="D18" s="6" t="s">
        <v>54</v>
      </c>
      <c r="E18" s="6"/>
      <c r="F18" s="6"/>
      <c r="G18" s="6"/>
      <c r="H18" s="6"/>
      <c r="I18" s="6"/>
      <c r="J18" s="6"/>
      <c r="K18" s="6"/>
      <c r="L18" s="6">
        <v>80</v>
      </c>
      <c r="M18" s="6"/>
      <c r="N18" s="6">
        <f t="shared" si="0"/>
        <v>80</v>
      </c>
    </row>
    <row r="19" s="1" customFormat="1" ht="21.75" customHeight="1" spans="1:14">
      <c r="A19" s="6"/>
      <c r="B19" s="6"/>
      <c r="C19" s="5" t="s">
        <v>55</v>
      </c>
      <c r="D19" s="5"/>
      <c r="E19" s="5">
        <f t="shared" ref="E19:I19" si="1">SUM(E4:E18)</f>
        <v>197.5</v>
      </c>
      <c r="F19" s="5">
        <f t="shared" si="1"/>
        <v>183</v>
      </c>
      <c r="G19" s="5">
        <f t="shared" si="1"/>
        <v>559.5</v>
      </c>
      <c r="H19" s="5">
        <f t="shared" si="1"/>
        <v>332</v>
      </c>
      <c r="I19" s="5">
        <f t="shared" si="1"/>
        <v>58</v>
      </c>
      <c r="J19" s="5"/>
      <c r="K19" s="5">
        <f>SUM(K4:K18)</f>
        <v>661</v>
      </c>
      <c r="L19" s="5">
        <f>SUM(L4:L18)</f>
        <v>168</v>
      </c>
      <c r="M19" s="5"/>
      <c r="N19" s="5">
        <f t="shared" si="0"/>
        <v>2159</v>
      </c>
    </row>
    <row r="20" s="1" customFormat="1" ht="21.75" customHeight="1" spans="1:14">
      <c r="A20" s="6"/>
      <c r="B20" s="6" t="s">
        <v>56</v>
      </c>
      <c r="C20" s="6" t="s">
        <v>57</v>
      </c>
      <c r="D20" s="6"/>
      <c r="E20" s="6">
        <v>180</v>
      </c>
      <c r="F20" s="6"/>
      <c r="G20" s="6"/>
      <c r="H20" s="6"/>
      <c r="I20" s="6"/>
      <c r="J20" s="6"/>
      <c r="K20" s="6"/>
      <c r="L20" s="6"/>
      <c r="M20" s="6"/>
      <c r="N20" s="6">
        <f t="shared" si="0"/>
        <v>180</v>
      </c>
    </row>
    <row r="21" s="1" customFormat="1" ht="21.75" customHeight="1" spans="1:14">
      <c r="A21" s="6"/>
      <c r="B21" s="6"/>
      <c r="C21" s="6" t="s">
        <v>58</v>
      </c>
      <c r="D21" s="6"/>
      <c r="E21" s="6"/>
      <c r="F21" s="6"/>
      <c r="G21" s="6">
        <v>400</v>
      </c>
      <c r="H21" s="6">
        <v>200</v>
      </c>
      <c r="I21" s="6"/>
      <c r="J21" s="6"/>
      <c r="K21" s="6"/>
      <c r="L21" s="6"/>
      <c r="M21" s="6"/>
      <c r="N21" s="6">
        <f t="shared" si="0"/>
        <v>600</v>
      </c>
    </row>
    <row r="22" s="1" customFormat="1" ht="28" customHeight="1" spans="1:14">
      <c r="A22" s="6"/>
      <c r="B22" s="6"/>
      <c r="C22" s="6" t="s">
        <v>59</v>
      </c>
      <c r="D22" s="6"/>
      <c r="E22" s="6"/>
      <c r="F22" s="6"/>
      <c r="G22" s="6"/>
      <c r="H22" s="6"/>
      <c r="I22" s="6">
        <v>400</v>
      </c>
      <c r="J22" s="6">
        <v>200</v>
      </c>
      <c r="K22" s="6"/>
      <c r="L22" s="6"/>
      <c r="M22" s="6"/>
      <c r="N22" s="6">
        <f t="shared" si="0"/>
        <v>600</v>
      </c>
    </row>
    <row r="23" s="1" customFormat="1" ht="21.75" customHeight="1" spans="1:14">
      <c r="A23" s="6"/>
      <c r="B23" s="6"/>
      <c r="C23" s="6" t="s">
        <v>60</v>
      </c>
      <c r="D23" s="6"/>
      <c r="E23" s="6"/>
      <c r="F23" s="6"/>
      <c r="G23" s="6"/>
      <c r="H23" s="6"/>
      <c r="I23" s="6"/>
      <c r="J23" s="6"/>
      <c r="K23" s="6">
        <v>300</v>
      </c>
      <c r="L23" s="6"/>
      <c r="M23" s="6"/>
      <c r="N23" s="6">
        <f t="shared" si="0"/>
        <v>300</v>
      </c>
    </row>
    <row r="24" s="1" customFormat="1" ht="21.75" customHeight="1" spans="1:14">
      <c r="A24" s="6"/>
      <c r="B24" s="6"/>
      <c r="C24" s="6" t="s">
        <v>61</v>
      </c>
      <c r="D24" s="6"/>
      <c r="E24" s="6"/>
      <c r="F24" s="6"/>
      <c r="G24" s="6"/>
      <c r="H24" s="6"/>
      <c r="I24" s="6"/>
      <c r="J24" s="6"/>
      <c r="K24" s="6">
        <v>100</v>
      </c>
      <c r="L24" s="6"/>
      <c r="M24" s="6"/>
      <c r="N24" s="6">
        <f t="shared" si="0"/>
        <v>100</v>
      </c>
    </row>
    <row r="25" s="1" customFormat="1" ht="21.75" customHeight="1" spans="1:14">
      <c r="A25" s="6"/>
      <c r="B25" s="6"/>
      <c r="C25" s="5" t="s">
        <v>55</v>
      </c>
      <c r="D25" s="5"/>
      <c r="E25" s="5">
        <f t="shared" ref="E25:K25" si="2">SUM(E20:E24)</f>
        <v>180</v>
      </c>
      <c r="F25" s="5"/>
      <c r="G25" s="5">
        <f t="shared" si="2"/>
        <v>400</v>
      </c>
      <c r="H25" s="5">
        <f t="shared" si="2"/>
        <v>200</v>
      </c>
      <c r="I25" s="5">
        <f t="shared" si="2"/>
        <v>400</v>
      </c>
      <c r="J25" s="5">
        <f t="shared" si="2"/>
        <v>200</v>
      </c>
      <c r="K25" s="5">
        <f t="shared" si="2"/>
        <v>400</v>
      </c>
      <c r="L25" s="5"/>
      <c r="M25" s="5"/>
      <c r="N25" s="5">
        <f t="shared" si="0"/>
        <v>1780</v>
      </c>
    </row>
    <row r="26" s="1" customFormat="1" ht="27" customHeight="1" spans="1:14">
      <c r="A26" s="6"/>
      <c r="B26" s="6" t="s">
        <v>62</v>
      </c>
      <c r="C26" s="6" t="s">
        <v>63</v>
      </c>
      <c r="D26" s="6"/>
      <c r="E26" s="6"/>
      <c r="F26" s="6"/>
      <c r="G26" s="6"/>
      <c r="H26" s="6"/>
      <c r="I26" s="6"/>
      <c r="J26" s="6"/>
      <c r="K26" s="6"/>
      <c r="L26" s="6"/>
      <c r="M26" s="6">
        <v>1500</v>
      </c>
      <c r="N26" s="6">
        <f t="shared" si="0"/>
        <v>1500</v>
      </c>
    </row>
    <row r="27" s="1" customFormat="1" ht="21.75" customHeight="1" spans="1:14">
      <c r="A27" s="6"/>
      <c r="B27" s="6"/>
      <c r="C27" s="6" t="s">
        <v>64</v>
      </c>
      <c r="D27" s="6"/>
      <c r="E27" s="6">
        <v>84</v>
      </c>
      <c r="F27" s="6"/>
      <c r="G27" s="6"/>
      <c r="H27" s="6"/>
      <c r="I27" s="6"/>
      <c r="J27" s="6"/>
      <c r="K27" s="6"/>
      <c r="L27" s="6"/>
      <c r="M27" s="6"/>
      <c r="N27" s="6">
        <f t="shared" si="0"/>
        <v>84</v>
      </c>
    </row>
    <row r="28" s="1" customFormat="1" ht="21.75" customHeight="1" spans="1:14">
      <c r="A28" s="6"/>
      <c r="B28" s="6"/>
      <c r="C28" s="5" t="s">
        <v>55</v>
      </c>
      <c r="D28" s="5"/>
      <c r="E28" s="5">
        <f>SUM(E26:E27)</f>
        <v>84</v>
      </c>
      <c r="F28" s="5"/>
      <c r="G28" s="5"/>
      <c r="H28" s="5"/>
      <c r="I28" s="5"/>
      <c r="J28" s="5"/>
      <c r="K28" s="5"/>
      <c r="L28" s="5"/>
      <c r="M28" s="5">
        <f>SUM(M26:M27)</f>
        <v>1500</v>
      </c>
      <c r="N28" s="5">
        <f t="shared" si="0"/>
        <v>1584</v>
      </c>
    </row>
    <row r="29" s="1" customFormat="1" ht="21.75" customHeight="1" spans="1:14">
      <c r="A29" s="6"/>
      <c r="B29" s="5" t="s">
        <v>34</v>
      </c>
      <c r="C29" s="5"/>
      <c r="D29" s="5"/>
      <c r="E29" s="5">
        <f t="shared" ref="E29:M29" si="3">E28+E25+E19</f>
        <v>461.5</v>
      </c>
      <c r="F29" s="5">
        <f t="shared" si="3"/>
        <v>183</v>
      </c>
      <c r="G29" s="5">
        <f t="shared" si="3"/>
        <v>959.5</v>
      </c>
      <c r="H29" s="5">
        <f t="shared" si="3"/>
        <v>532</v>
      </c>
      <c r="I29" s="5">
        <f t="shared" si="3"/>
        <v>458</v>
      </c>
      <c r="J29" s="5">
        <f t="shared" si="3"/>
        <v>200</v>
      </c>
      <c r="K29" s="5">
        <f t="shared" si="3"/>
        <v>1061</v>
      </c>
      <c r="L29" s="5">
        <f t="shared" si="3"/>
        <v>168</v>
      </c>
      <c r="M29" s="5">
        <f t="shared" si="3"/>
        <v>1500</v>
      </c>
      <c r="N29" s="5">
        <f t="shared" si="0"/>
        <v>5523</v>
      </c>
    </row>
    <row r="30" s="1" customFormat="1" ht="21.75" customHeight="1" spans="1:14">
      <c r="A30" s="5" t="s">
        <v>65</v>
      </c>
      <c r="B30" s="5"/>
      <c r="C30" s="5"/>
      <c r="D30" s="5"/>
      <c r="E30" s="5">
        <f>E29+F29+G29+H29+I29+J29+K29+L29+M29</f>
        <v>5523</v>
      </c>
      <c r="F30" s="5"/>
      <c r="G30" s="5"/>
      <c r="H30" s="5"/>
      <c r="I30" s="5"/>
      <c r="J30" s="5"/>
      <c r="K30" s="5"/>
      <c r="L30" s="5"/>
      <c r="M30" s="5"/>
      <c r="N30" s="5"/>
    </row>
    <row r="31" s="1" customFormat="1" ht="30" customHeight="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mergeCells count="25">
    <mergeCell ref="A1:N1"/>
    <mergeCell ref="A2:D2"/>
    <mergeCell ref="K2:M2"/>
    <mergeCell ref="A3:D3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D29"/>
    <mergeCell ref="A30:D30"/>
    <mergeCell ref="E30:N30"/>
    <mergeCell ref="A31:N31"/>
    <mergeCell ref="A4:A29"/>
    <mergeCell ref="B4:B19"/>
    <mergeCell ref="B20:B25"/>
    <mergeCell ref="B26:B28"/>
    <mergeCell ref="C4:C6"/>
    <mergeCell ref="C7:C12"/>
    <mergeCell ref="C13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师市主要农作物成本统计表</vt:lpstr>
      <vt:lpstr>师市葡萄生产平均亩成本情况统计表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清风</cp:lastModifiedBy>
  <dcterms:created xsi:type="dcterms:W3CDTF">2023-03-04T12:13:00Z</dcterms:created>
  <dcterms:modified xsi:type="dcterms:W3CDTF">2023-03-20T08:41:02Z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F1153EE7B13141668E87CD39957A13A7</vt:lpwstr>
  </property>
  <property fmtid="{D5CDD505-2E9C-101B-9397-08002B2CF9AE}" pid="3" name="KSOProductBuildVer">
    <vt:lpwstr>2052-11.1.0.14018</vt:lpwstr>
  </property>
</Properties>
</file>