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 tabRatio="649"/>
  </bookViews>
  <sheets>
    <sheet name="培训补贴资金" sheetId="6" r:id="rId1"/>
  </sheets>
  <definedNames>
    <definedName name="_xlnm._FilterDatabase" localSheetId="0" hidden="1">培训补贴资金!$A$3:$P$40</definedName>
    <definedName name="_xlnm.Print_Titles" localSheetId="0">培训补贴资金!$1:$3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<sst xmlns="http://schemas.openxmlformats.org/spreadsheetml/2006/main" count="246" uniqueCount="120">
  <si>
    <t>附件1</t>
  </si>
  <si>
    <t>2026年第二批培训补贴拨付明细表</t>
  </si>
  <si>
    <t>序号</t>
  </si>
  <si>
    <t>培训机构</t>
  </si>
  <si>
    <t>培训单位</t>
  </si>
  <si>
    <t>培训职业
（工种）</t>
  </si>
  <si>
    <t>认定等级</t>
  </si>
  <si>
    <t>产业分类</t>
  </si>
  <si>
    <t>计划人数</t>
  </si>
  <si>
    <t>开班-结业
时间</t>
  </si>
  <si>
    <t>认定时间</t>
  </si>
  <si>
    <t>认定合格人数</t>
  </si>
  <si>
    <t>培训质量审核</t>
  </si>
  <si>
    <t>审核合格人数</t>
  </si>
  <si>
    <t>补贴标准</t>
  </si>
  <si>
    <t>补贴
金额</t>
  </si>
  <si>
    <t>资金
来源</t>
  </si>
  <si>
    <t>备注</t>
  </si>
  <si>
    <t>职校</t>
  </si>
  <si>
    <t>创业培训一班</t>
  </si>
  <si>
    <t>SYB</t>
  </si>
  <si>
    <t>三产</t>
  </si>
  <si>
    <t>2026.03.30-04.10</t>
  </si>
  <si>
    <t>经审核，补贴人数30人，拨付金额24000元</t>
  </si>
  <si>
    <t>就业补助资金</t>
  </si>
  <si>
    <t>创业培训二班</t>
  </si>
  <si>
    <t>2026.04.20-04.30</t>
  </si>
  <si>
    <t>创业培训三班</t>
  </si>
  <si>
    <t>2026.04.07-04.17</t>
  </si>
  <si>
    <t>合计</t>
  </si>
  <si>
    <t>城建集团</t>
  </si>
  <si>
    <t>城建
集团</t>
  </si>
  <si>
    <t>员工关系管理</t>
  </si>
  <si>
    <t>专项</t>
  </si>
  <si>
    <t>2026.03.16-03.18</t>
  </si>
  <si>
    <t>2026.03.19</t>
  </si>
  <si>
    <t>经审核，补贴人数60人，拨付金额24000元</t>
  </si>
  <si>
    <t>新赛股份</t>
  </si>
  <si>
    <t>新赛
股份</t>
  </si>
  <si>
    <t>2026.05.19-05.21</t>
  </si>
  <si>
    <t>2026.05.22</t>
  </si>
  <si>
    <t>经审核，补贴人数40人，拨付金额16000元</t>
  </si>
  <si>
    <t>盛疆培训</t>
  </si>
  <si>
    <t>84团</t>
  </si>
  <si>
    <t>康复调理</t>
  </si>
  <si>
    <t>2026.03.12-03.14</t>
  </si>
  <si>
    <t>2026.03.15</t>
  </si>
  <si>
    <t>经审核，补贴人数35人，拨付金额14000元</t>
  </si>
  <si>
    <t>兴博培训</t>
  </si>
  <si>
    <t>83团</t>
  </si>
  <si>
    <t>无人机驾驶员</t>
  </si>
  <si>
    <t>中级</t>
  </si>
  <si>
    <t>2026.01.24-02.10</t>
  </si>
  <si>
    <t>2026.02.11</t>
  </si>
  <si>
    <t>经审核，补贴人数39人，拨付金额35490元</t>
  </si>
  <si>
    <t>跨境电子商务师</t>
  </si>
  <si>
    <t>初级</t>
  </si>
  <si>
    <t>2026.04.09-04.28</t>
  </si>
  <si>
    <t>2026.04.29</t>
  </si>
  <si>
    <t>经审核，补贴人数33人，拨付金额23760元</t>
  </si>
  <si>
    <t>86团</t>
  </si>
  <si>
    <t>2026.03.07-03.27</t>
  </si>
  <si>
    <t>2026.03.28</t>
  </si>
  <si>
    <t>经审核，补贴人数37人，拨付金额26640元</t>
  </si>
  <si>
    <t>87团</t>
  </si>
  <si>
    <t>照料老年人</t>
  </si>
  <si>
    <t>2026.02.09-02.11</t>
  </si>
  <si>
    <t>2026.02.12</t>
  </si>
  <si>
    <t>经审核，补贴人数50人，拨付金额20000元</t>
  </si>
  <si>
    <t>照料婴幼儿</t>
  </si>
  <si>
    <t>2026.03.05-03.07</t>
  </si>
  <si>
    <t>2026.03.08</t>
  </si>
  <si>
    <t>经审核，补贴人数48人，拨付金额19200元</t>
  </si>
  <si>
    <t>养老护理员</t>
  </si>
  <si>
    <t>2026.03.19-04.08</t>
  </si>
  <si>
    <t>2026.04.09</t>
  </si>
  <si>
    <t>经审核，补贴人数40人，拨付金额28800元</t>
  </si>
  <si>
    <t>89团</t>
  </si>
  <si>
    <t>农作物植保员</t>
  </si>
  <si>
    <t>一产</t>
  </si>
  <si>
    <t>2026.01.27-02.13</t>
  </si>
  <si>
    <t>2026.02.14</t>
  </si>
  <si>
    <t>经审核，补贴人数38人，拨付金额34580元</t>
  </si>
  <si>
    <t>90团</t>
  </si>
  <si>
    <t>2026.03.20-04.05</t>
  </si>
  <si>
    <t>2026.04.08</t>
  </si>
  <si>
    <t>经审核，补贴人数37人，拨付金额33670元</t>
  </si>
  <si>
    <t>2026.03.20-04.08</t>
  </si>
  <si>
    <t>经审核，补贴人数64人，拨付金额46080元</t>
  </si>
  <si>
    <t>91团</t>
  </si>
  <si>
    <t>2026.02.28-03.17</t>
  </si>
  <si>
    <t>2026.03.18</t>
  </si>
  <si>
    <t>经审核，补贴人数48人，拨付金额43680元</t>
  </si>
  <si>
    <t>师市
（团委）</t>
  </si>
  <si>
    <t>网络营销</t>
  </si>
  <si>
    <t>2026.04.15-04.17</t>
  </si>
  <si>
    <t>2026.04.18</t>
  </si>
  <si>
    <t>经审核，补贴人数66人，拨付金额26400元</t>
  </si>
  <si>
    <t>泰安培训</t>
  </si>
  <si>
    <t>保安员</t>
  </si>
  <si>
    <t>2026.03.26-04.14</t>
  </si>
  <si>
    <t>2026.04.30</t>
  </si>
  <si>
    <t>经审核，补贴人数31人，拨付金额22320元</t>
  </si>
  <si>
    <t>2026.01.23-02.12</t>
  </si>
  <si>
    <t>2026.03.27</t>
  </si>
  <si>
    <t>经审核，补贴人数28人，拨付金额20160元</t>
  </si>
  <si>
    <t>2026.04.10</t>
  </si>
  <si>
    <t>经审核，补贴人数53人，拨付金额38160元</t>
  </si>
  <si>
    <t>汇源培训</t>
  </si>
  <si>
    <t>2026.03.09-03.27</t>
  </si>
  <si>
    <t>疆楚培训</t>
  </si>
  <si>
    <t>经审核，补贴人数24人，拨付金额9600元</t>
  </si>
  <si>
    <t>养生推拿</t>
  </si>
  <si>
    <t>2026.03.15-03.17</t>
  </si>
  <si>
    <t>手机自媒体制作</t>
  </si>
  <si>
    <t>2026.04.24-04.26</t>
  </si>
  <si>
    <t>经审核，补贴人数32人，拨付金额12800元</t>
  </si>
  <si>
    <t>微店组建与服务</t>
  </si>
  <si>
    <t>总合计</t>
  </si>
  <si>
    <t>审核人：                                   复核人：                                                  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</si>
</sst>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黑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50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U7" sqref="U7"/>
    </sheetView>
  </sheetViews>
  <sheetFormatPr defaultColWidth="9" defaultRowHeight="14.4"/>
  <cols>
    <col min="1" max="1" width="3.88888888888889" style="1" customWidth="1"/>
    <col min="2" max="2" width="5.37962962962963" style="1" customWidth="1"/>
    <col min="3" max="3" width="6.48148148148148" style="1" customWidth="1"/>
    <col min="4" max="4" width="13.1666666666667" style="1" customWidth="1"/>
    <col min="5" max="5" width="5.12962962962963" style="1" customWidth="1"/>
    <col min="6" max="6" width="4.88888888888889" style="1" customWidth="1"/>
    <col min="7" max="7" width="5.17592592592593" style="1" customWidth="1"/>
    <col min="8" max="8" width="17.1111111111111" style="1" customWidth="1"/>
    <col min="9" max="9" width="9.87037037037037" style="1" customWidth="1"/>
    <col min="10" max="10" width="5.58333333333333" style="1" customWidth="1"/>
    <col min="11" max="11" width="17.8518518518519" style="1" customWidth="1"/>
    <col min="12" max="12" width="5.11111111111111" style="1" customWidth="1"/>
    <col min="13" max="13" width="6.68518518518519" style="1" customWidth="1"/>
    <col min="14" max="14" width="8.57407407407407" style="1" customWidth="1"/>
    <col min="15" max="15" width="7.27777777777778" style="1" customWidth="1"/>
    <col min="16" max="16" width="10.4722222222222" style="1" customWidth="1"/>
    <col min="17" max="17" width="3.44444444444444" style="1" customWidth="1"/>
    <col min="18" max="16384" width="9" style="1"/>
  </cols>
  <sheetData>
    <row r="1" s="1" customFormat="1" ht="30" customHeight="1" spans="1:16">
      <c r="A1" s="4" t="s">
        <v>0</v>
      </c>
      <c r="B1" s="4"/>
      <c r="C1" s="4"/>
    </row>
    <row r="2" s="1" customFormat="1" ht="3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60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8" t="s">
        <v>16</v>
      </c>
      <c r="P3" s="8" t="s">
        <v>17</v>
      </c>
    </row>
    <row r="4" ht="32" customHeight="1" spans="1:16">
      <c r="A4" s="9">
        <v>1</v>
      </c>
      <c r="B4" s="10" t="s">
        <v>18</v>
      </c>
      <c r="C4" s="11" t="s">
        <v>18</v>
      </c>
      <c r="D4" s="9" t="s">
        <v>19</v>
      </c>
      <c r="E4" s="9" t="s">
        <v>20</v>
      </c>
      <c r="F4" s="9" t="s">
        <v>21</v>
      </c>
      <c r="G4" s="12">
        <v>30</v>
      </c>
      <c r="H4" s="9" t="s">
        <v>22</v>
      </c>
      <c r="I4" s="13"/>
      <c r="J4" s="9">
        <v>30</v>
      </c>
      <c r="K4" s="9" t="s">
        <v>23</v>
      </c>
      <c r="L4" s="9">
        <v>30</v>
      </c>
      <c r="M4" s="9">
        <v>800</v>
      </c>
      <c r="N4" s="9">
        <f>L4*M4</f>
        <v>24000</v>
      </c>
      <c r="O4" s="14" t="s">
        <v>24</v>
      </c>
      <c r="P4" s="15"/>
    </row>
    <row r="5" ht="32" customHeight="1" spans="1:16">
      <c r="A5" s="9">
        <v>2</v>
      </c>
      <c r="B5" s="16"/>
      <c r="C5" s="17"/>
      <c r="D5" s="9" t="s">
        <v>25</v>
      </c>
      <c r="E5" s="9" t="s">
        <v>20</v>
      </c>
      <c r="F5" s="9" t="s">
        <v>21</v>
      </c>
      <c r="G5" s="12">
        <v>30</v>
      </c>
      <c r="H5" s="9" t="s">
        <v>26</v>
      </c>
      <c r="I5" s="13"/>
      <c r="J5" s="9">
        <v>30</v>
      </c>
      <c r="K5" s="9" t="s">
        <v>23</v>
      </c>
      <c r="L5" s="9">
        <v>30</v>
      </c>
      <c r="M5" s="9">
        <v>800</v>
      </c>
      <c r="N5" s="9">
        <f>L5*M5</f>
        <v>24000</v>
      </c>
      <c r="O5" s="14" t="s">
        <v>24</v>
      </c>
      <c r="P5" s="15"/>
    </row>
    <row r="6" ht="32" customHeight="1" spans="1:16">
      <c r="A6" s="9">
        <v>3</v>
      </c>
      <c r="B6" s="16"/>
      <c r="C6" s="17"/>
      <c r="D6" s="9" t="s">
        <v>27</v>
      </c>
      <c r="E6" s="9" t="s">
        <v>20</v>
      </c>
      <c r="F6" s="9" t="s">
        <v>21</v>
      </c>
      <c r="G6" s="12">
        <v>30</v>
      </c>
      <c r="H6" s="9" t="s">
        <v>28</v>
      </c>
      <c r="I6" s="13"/>
      <c r="J6" s="9">
        <v>30</v>
      </c>
      <c r="K6" s="9" t="s">
        <v>23</v>
      </c>
      <c r="L6" s="9">
        <v>30</v>
      </c>
      <c r="M6" s="9">
        <v>800</v>
      </c>
      <c r="N6" s="9">
        <f>L6*M6</f>
        <v>24000</v>
      </c>
      <c r="O6" s="14" t="s">
        <v>24</v>
      </c>
      <c r="P6" s="15"/>
    </row>
    <row r="7" ht="32" customHeight="1" spans="1:16">
      <c r="A7" s="18" t="s">
        <v>29</v>
      </c>
      <c r="B7" s="18"/>
      <c r="C7" s="18"/>
      <c r="D7" s="19"/>
      <c r="E7" s="9"/>
      <c r="F7" s="9"/>
      <c r="G7" s="20">
        <f t="shared" ref="G7:L7" si="0">SUM(G4:G6)</f>
        <v>90</v>
      </c>
      <c r="H7" s="19"/>
      <c r="I7" s="21"/>
      <c r="J7" s="20">
        <f t="shared" si="0"/>
        <v>90</v>
      </c>
      <c r="K7" s="14"/>
      <c r="L7" s="20">
        <f t="shared" si="0"/>
        <v>90</v>
      </c>
      <c r="M7" s="18"/>
      <c r="N7" s="20">
        <f>SUM(N4:N6)</f>
        <v>72000</v>
      </c>
      <c r="O7" s="14"/>
      <c r="P7" s="15"/>
    </row>
    <row r="8" s="2" customFormat="1" ht="32" customHeight="1" spans="1:16">
      <c r="A8" s="9">
        <v>4</v>
      </c>
      <c r="B8" s="18" t="s">
        <v>30</v>
      </c>
      <c r="C8" s="9" t="s">
        <v>31</v>
      </c>
      <c r="D8" s="9" t="s">
        <v>32</v>
      </c>
      <c r="E8" s="9" t="s">
        <v>33</v>
      </c>
      <c r="F8" s="9" t="s">
        <v>21</v>
      </c>
      <c r="G8" s="12">
        <v>60</v>
      </c>
      <c r="H8" s="9" t="s">
        <v>34</v>
      </c>
      <c r="I8" s="13" t="s">
        <v>35</v>
      </c>
      <c r="J8" s="9">
        <v>60</v>
      </c>
      <c r="K8" s="9" t="s">
        <v>36</v>
      </c>
      <c r="L8" s="9">
        <v>60</v>
      </c>
      <c r="M8" s="9">
        <v>400</v>
      </c>
      <c r="N8" s="9">
        <f>L8*M8</f>
        <v>24000</v>
      </c>
      <c r="O8" s="14" t="s">
        <v>24</v>
      </c>
      <c r="P8" s="15"/>
    </row>
    <row r="9" s="2" customFormat="1" ht="32" customHeight="1" spans="1:16">
      <c r="A9" s="18" t="s">
        <v>29</v>
      </c>
      <c r="B9" s="18"/>
      <c r="C9" s="18"/>
      <c r="D9" s="18"/>
      <c r="E9" s="18"/>
      <c r="F9" s="18"/>
      <c r="G9" s="18">
        <f t="shared" ref="G9:L9" si="1">SUM(G8:G8)</f>
        <v>60</v>
      </c>
      <c r="H9" s="18"/>
      <c r="I9" s="22"/>
      <c r="J9" s="18">
        <f t="shared" si="1"/>
        <v>60</v>
      </c>
      <c r="K9" s="18"/>
      <c r="L9" s="18">
        <f t="shared" si="1"/>
        <v>60</v>
      </c>
      <c r="M9" s="18"/>
      <c r="N9" s="18">
        <f t="shared" ref="N9:N13" si="2">SUM(N8:N8)</f>
        <v>24000</v>
      </c>
      <c r="O9" s="23"/>
      <c r="P9" s="15"/>
    </row>
    <row r="10" s="2" customFormat="1" ht="32" customHeight="1" spans="1:16">
      <c r="A10" s="9">
        <v>5</v>
      </c>
      <c r="B10" s="18" t="s">
        <v>37</v>
      </c>
      <c r="C10" s="9" t="s">
        <v>38</v>
      </c>
      <c r="D10" s="9" t="s">
        <v>32</v>
      </c>
      <c r="E10" s="9" t="s">
        <v>33</v>
      </c>
      <c r="F10" s="9" t="s">
        <v>21</v>
      </c>
      <c r="G10" s="12">
        <v>40</v>
      </c>
      <c r="H10" s="9" t="s">
        <v>39</v>
      </c>
      <c r="I10" s="13" t="s">
        <v>40</v>
      </c>
      <c r="J10" s="9">
        <v>40</v>
      </c>
      <c r="K10" s="9" t="s">
        <v>41</v>
      </c>
      <c r="L10" s="9">
        <v>40</v>
      </c>
      <c r="M10" s="9">
        <v>400</v>
      </c>
      <c r="N10" s="9">
        <f>L10*M10</f>
        <v>16000</v>
      </c>
      <c r="O10" s="14" t="s">
        <v>24</v>
      </c>
      <c r="P10" s="15"/>
    </row>
    <row r="11" s="2" customFormat="1" ht="32" customHeight="1" spans="1:16">
      <c r="A11" s="18" t="s">
        <v>29</v>
      </c>
      <c r="B11" s="18"/>
      <c r="C11" s="18"/>
      <c r="D11" s="18"/>
      <c r="E11" s="18"/>
      <c r="F11" s="18"/>
      <c r="G11" s="18">
        <f t="shared" ref="G11:L11" si="3">SUM(G10:G10)</f>
        <v>40</v>
      </c>
      <c r="H11" s="18"/>
      <c r="I11" s="22"/>
      <c r="J11" s="18">
        <f t="shared" si="3"/>
        <v>40</v>
      </c>
      <c r="K11" s="18"/>
      <c r="L11" s="18">
        <f t="shared" si="3"/>
        <v>40</v>
      </c>
      <c r="M11" s="18"/>
      <c r="N11" s="18">
        <f t="shared" si="2"/>
        <v>16000</v>
      </c>
      <c r="O11" s="23"/>
      <c r="P11" s="15"/>
    </row>
    <row r="12" ht="32" customHeight="1" spans="1:16">
      <c r="A12" s="9">
        <v>6</v>
      </c>
      <c r="B12" s="18" t="s">
        <v>42</v>
      </c>
      <c r="C12" s="9" t="s">
        <v>43</v>
      </c>
      <c r="D12" s="9" t="s">
        <v>44</v>
      </c>
      <c r="E12" s="9" t="s">
        <v>33</v>
      </c>
      <c r="F12" s="9" t="s">
        <v>21</v>
      </c>
      <c r="G12" s="12">
        <v>35</v>
      </c>
      <c r="H12" s="9" t="s">
        <v>45</v>
      </c>
      <c r="I12" s="13" t="s">
        <v>46</v>
      </c>
      <c r="J12" s="9">
        <v>35</v>
      </c>
      <c r="K12" s="9" t="s">
        <v>47</v>
      </c>
      <c r="L12" s="9">
        <v>35</v>
      </c>
      <c r="M12" s="9">
        <v>400</v>
      </c>
      <c r="N12" s="9">
        <f>L12*M12</f>
        <v>14000</v>
      </c>
      <c r="O12" s="14" t="s">
        <v>24</v>
      </c>
      <c r="P12" s="15"/>
    </row>
    <row r="13" ht="32" customHeight="1" spans="1:16">
      <c r="A13" s="18" t="s">
        <v>29</v>
      </c>
      <c r="B13" s="18"/>
      <c r="C13" s="18"/>
      <c r="D13" s="18"/>
      <c r="E13" s="18"/>
      <c r="F13" s="18"/>
      <c r="G13" s="18">
        <f t="shared" ref="G13:L13" si="4">SUM(G12:G12)</f>
        <v>35</v>
      </c>
      <c r="H13" s="18"/>
      <c r="I13" s="22"/>
      <c r="J13" s="18">
        <f t="shared" si="4"/>
        <v>35</v>
      </c>
      <c r="K13" s="18"/>
      <c r="L13" s="18">
        <f t="shared" si="4"/>
        <v>35</v>
      </c>
      <c r="M13" s="18"/>
      <c r="N13" s="18">
        <f t="shared" si="2"/>
        <v>14000</v>
      </c>
      <c r="O13" s="23"/>
      <c r="P13" s="15"/>
    </row>
    <row r="14" s="2" customFormat="1" ht="37" customHeight="1" spans="1:16">
      <c r="A14" s="9">
        <v>7</v>
      </c>
      <c r="B14" s="18" t="s">
        <v>48</v>
      </c>
      <c r="C14" s="9" t="s">
        <v>49</v>
      </c>
      <c r="D14" s="9" t="s">
        <v>50</v>
      </c>
      <c r="E14" s="9" t="s">
        <v>51</v>
      </c>
      <c r="F14" s="9" t="s">
        <v>21</v>
      </c>
      <c r="G14" s="12">
        <v>46</v>
      </c>
      <c r="H14" s="9" t="s">
        <v>52</v>
      </c>
      <c r="I14" s="13" t="s">
        <v>53</v>
      </c>
      <c r="J14" s="9">
        <v>39</v>
      </c>
      <c r="K14" s="9" t="s">
        <v>54</v>
      </c>
      <c r="L14" s="9">
        <v>39</v>
      </c>
      <c r="M14" s="9">
        <v>910</v>
      </c>
      <c r="N14" s="9">
        <f>L14*M14</f>
        <v>35490</v>
      </c>
      <c r="O14" s="9" t="s">
        <v>24</v>
      </c>
      <c r="P14" s="24"/>
    </row>
    <row r="15" s="2" customFormat="1" ht="37" customHeight="1" spans="1:16">
      <c r="A15" s="9">
        <v>8</v>
      </c>
      <c r="B15" s="18"/>
      <c r="C15" s="9" t="s">
        <v>43</v>
      </c>
      <c r="D15" s="9" t="s">
        <v>55</v>
      </c>
      <c r="E15" s="9" t="s">
        <v>56</v>
      </c>
      <c r="F15" s="9" t="s">
        <v>21</v>
      </c>
      <c r="G15" s="12">
        <v>36</v>
      </c>
      <c r="H15" s="9" t="s">
        <v>57</v>
      </c>
      <c r="I15" s="13" t="s">
        <v>58</v>
      </c>
      <c r="J15" s="9">
        <v>33</v>
      </c>
      <c r="K15" s="9" t="s">
        <v>59</v>
      </c>
      <c r="L15" s="9">
        <v>33</v>
      </c>
      <c r="M15" s="9">
        <v>720</v>
      </c>
      <c r="N15" s="9">
        <f>L15*M15</f>
        <v>23760</v>
      </c>
      <c r="O15" s="9" t="s">
        <v>24</v>
      </c>
      <c r="P15" s="24"/>
    </row>
    <row r="16" s="2" customFormat="1" ht="37" customHeight="1" spans="1:16">
      <c r="A16" s="9">
        <v>9</v>
      </c>
      <c r="B16" s="18"/>
      <c r="C16" s="9" t="s">
        <v>60</v>
      </c>
      <c r="D16" s="9" t="s">
        <v>50</v>
      </c>
      <c r="E16" s="9" t="s">
        <v>56</v>
      </c>
      <c r="F16" s="9" t="s">
        <v>21</v>
      </c>
      <c r="G16" s="12">
        <v>41</v>
      </c>
      <c r="H16" s="9" t="s">
        <v>61</v>
      </c>
      <c r="I16" s="13" t="s">
        <v>62</v>
      </c>
      <c r="J16" s="9">
        <v>37</v>
      </c>
      <c r="K16" s="9" t="s">
        <v>63</v>
      </c>
      <c r="L16" s="9">
        <v>37</v>
      </c>
      <c r="M16" s="9">
        <v>720</v>
      </c>
      <c r="N16" s="9">
        <f>L16*M16</f>
        <v>26640</v>
      </c>
      <c r="O16" s="9" t="s">
        <v>24</v>
      </c>
      <c r="P16" s="24"/>
    </row>
    <row r="17" s="3" customFormat="1" ht="37" customHeight="1" spans="1:16">
      <c r="A17" s="9">
        <v>10</v>
      </c>
      <c r="B17" s="18"/>
      <c r="C17" s="9" t="s">
        <v>64</v>
      </c>
      <c r="D17" s="9" t="s">
        <v>65</v>
      </c>
      <c r="E17" s="9" t="s">
        <v>33</v>
      </c>
      <c r="F17" s="9" t="s">
        <v>21</v>
      </c>
      <c r="G17" s="12">
        <v>50</v>
      </c>
      <c r="H17" s="9" t="s">
        <v>66</v>
      </c>
      <c r="I17" s="13" t="s">
        <v>67</v>
      </c>
      <c r="J17" s="9">
        <v>50</v>
      </c>
      <c r="K17" s="9" t="s">
        <v>68</v>
      </c>
      <c r="L17" s="9">
        <v>50</v>
      </c>
      <c r="M17" s="9">
        <v>400</v>
      </c>
      <c r="N17" s="9">
        <f t="shared" ref="N17:N25" si="5">L17*M17</f>
        <v>20000</v>
      </c>
      <c r="O17" s="14" t="s">
        <v>24</v>
      </c>
      <c r="P17" s="25"/>
    </row>
    <row r="18" s="1" customFormat="1" ht="37" customHeight="1" spans="1:16">
      <c r="A18" s="9">
        <v>11</v>
      </c>
      <c r="B18" s="18"/>
      <c r="C18" s="9" t="s">
        <v>64</v>
      </c>
      <c r="D18" s="9" t="s">
        <v>69</v>
      </c>
      <c r="E18" s="9" t="s">
        <v>33</v>
      </c>
      <c r="F18" s="9" t="s">
        <v>21</v>
      </c>
      <c r="G18" s="12">
        <v>50</v>
      </c>
      <c r="H18" s="9" t="s">
        <v>70</v>
      </c>
      <c r="I18" s="13" t="s">
        <v>71</v>
      </c>
      <c r="J18" s="9">
        <v>48</v>
      </c>
      <c r="K18" s="9" t="s">
        <v>72</v>
      </c>
      <c r="L18" s="9">
        <v>48</v>
      </c>
      <c r="M18" s="9">
        <v>400</v>
      </c>
      <c r="N18" s="9">
        <f t="shared" si="5"/>
        <v>19200</v>
      </c>
      <c r="O18" s="14" t="s">
        <v>24</v>
      </c>
      <c r="P18" s="25"/>
    </row>
    <row r="19" s="1" customFormat="1" ht="37" customHeight="1" spans="1:16">
      <c r="A19" s="9">
        <v>12</v>
      </c>
      <c r="B19" s="18"/>
      <c r="C19" s="9" t="s">
        <v>64</v>
      </c>
      <c r="D19" s="9" t="s">
        <v>73</v>
      </c>
      <c r="E19" s="9" t="s">
        <v>56</v>
      </c>
      <c r="F19" s="9" t="s">
        <v>21</v>
      </c>
      <c r="G19" s="12">
        <v>43</v>
      </c>
      <c r="H19" s="9" t="s">
        <v>74</v>
      </c>
      <c r="I19" s="13" t="s">
        <v>75</v>
      </c>
      <c r="J19" s="9">
        <v>40</v>
      </c>
      <c r="K19" s="9" t="s">
        <v>76</v>
      </c>
      <c r="L19" s="9">
        <v>40</v>
      </c>
      <c r="M19" s="9">
        <v>720</v>
      </c>
      <c r="N19" s="9">
        <f t="shared" si="5"/>
        <v>28800</v>
      </c>
      <c r="O19" s="14" t="s">
        <v>24</v>
      </c>
      <c r="P19" s="25"/>
    </row>
    <row r="20" s="1" customFormat="1" ht="37" customHeight="1" spans="1:16">
      <c r="A20" s="9">
        <v>13</v>
      </c>
      <c r="B20" s="18"/>
      <c r="C20" s="9" t="s">
        <v>77</v>
      </c>
      <c r="D20" s="9" t="s">
        <v>78</v>
      </c>
      <c r="E20" s="9" t="s">
        <v>51</v>
      </c>
      <c r="F20" s="9" t="s">
        <v>79</v>
      </c>
      <c r="G20" s="12">
        <v>42</v>
      </c>
      <c r="H20" s="9" t="s">
        <v>80</v>
      </c>
      <c r="I20" s="13" t="s">
        <v>81</v>
      </c>
      <c r="J20" s="9">
        <v>38</v>
      </c>
      <c r="K20" s="9" t="s">
        <v>82</v>
      </c>
      <c r="L20" s="9">
        <v>38</v>
      </c>
      <c r="M20" s="9">
        <v>910</v>
      </c>
      <c r="N20" s="9">
        <f t="shared" si="5"/>
        <v>34580</v>
      </c>
      <c r="O20" s="14" t="s">
        <v>24</v>
      </c>
      <c r="P20" s="25"/>
    </row>
    <row r="21" s="1" customFormat="1" ht="34" customHeight="1" spans="1:16">
      <c r="A21" s="9">
        <v>14</v>
      </c>
      <c r="B21" s="18"/>
      <c r="C21" s="9" t="s">
        <v>83</v>
      </c>
      <c r="D21" s="9" t="s">
        <v>50</v>
      </c>
      <c r="E21" s="9" t="s">
        <v>51</v>
      </c>
      <c r="F21" s="9" t="s">
        <v>21</v>
      </c>
      <c r="G21" s="12">
        <v>38</v>
      </c>
      <c r="H21" s="9" t="s">
        <v>84</v>
      </c>
      <c r="I21" s="13" t="s">
        <v>85</v>
      </c>
      <c r="J21" s="9">
        <v>37</v>
      </c>
      <c r="K21" s="9" t="s">
        <v>86</v>
      </c>
      <c r="L21" s="9">
        <v>37</v>
      </c>
      <c r="M21" s="9">
        <v>910</v>
      </c>
      <c r="N21" s="9">
        <f t="shared" si="5"/>
        <v>33670</v>
      </c>
      <c r="O21" s="14" t="s">
        <v>24</v>
      </c>
      <c r="P21" s="25"/>
    </row>
    <row r="22" s="1" customFormat="1" ht="34" customHeight="1" spans="1:16">
      <c r="A22" s="9">
        <v>15</v>
      </c>
      <c r="B22" s="18"/>
      <c r="C22" s="9" t="s">
        <v>83</v>
      </c>
      <c r="D22" s="9" t="s">
        <v>50</v>
      </c>
      <c r="E22" s="9" t="s">
        <v>51</v>
      </c>
      <c r="F22" s="9" t="s">
        <v>21</v>
      </c>
      <c r="G22" s="12">
        <v>38</v>
      </c>
      <c r="H22" s="9" t="s">
        <v>84</v>
      </c>
      <c r="I22" s="13" t="s">
        <v>85</v>
      </c>
      <c r="J22" s="9">
        <v>37</v>
      </c>
      <c r="K22" s="9" t="s">
        <v>86</v>
      </c>
      <c r="L22" s="9">
        <v>37</v>
      </c>
      <c r="M22" s="9">
        <v>910</v>
      </c>
      <c r="N22" s="9">
        <f t="shared" si="5"/>
        <v>33670</v>
      </c>
      <c r="O22" s="14" t="s">
        <v>24</v>
      </c>
      <c r="P22" s="25"/>
    </row>
    <row r="23" s="1" customFormat="1" ht="36" customHeight="1" spans="1:16">
      <c r="A23" s="9">
        <v>16</v>
      </c>
      <c r="B23" s="26" t="s">
        <v>48</v>
      </c>
      <c r="C23" s="9" t="s">
        <v>83</v>
      </c>
      <c r="D23" s="9" t="s">
        <v>50</v>
      </c>
      <c r="E23" s="9" t="s">
        <v>56</v>
      </c>
      <c r="F23" s="9" t="s">
        <v>21</v>
      </c>
      <c r="G23" s="12">
        <v>69</v>
      </c>
      <c r="H23" s="9" t="s">
        <v>87</v>
      </c>
      <c r="I23" s="13" t="s">
        <v>75</v>
      </c>
      <c r="J23" s="9">
        <v>64</v>
      </c>
      <c r="K23" s="9" t="s">
        <v>88</v>
      </c>
      <c r="L23" s="9">
        <v>64</v>
      </c>
      <c r="M23" s="9">
        <v>720</v>
      </c>
      <c r="N23" s="9">
        <f t="shared" si="5"/>
        <v>46080</v>
      </c>
      <c r="O23" s="14" t="s">
        <v>24</v>
      </c>
      <c r="P23" s="25"/>
    </row>
    <row r="24" s="1" customFormat="1" ht="35" customHeight="1" spans="1:16">
      <c r="A24" s="9">
        <v>17</v>
      </c>
      <c r="B24" s="26"/>
      <c r="C24" s="9" t="s">
        <v>89</v>
      </c>
      <c r="D24" s="9" t="s">
        <v>50</v>
      </c>
      <c r="E24" s="9" t="s">
        <v>51</v>
      </c>
      <c r="F24" s="9" t="s">
        <v>21</v>
      </c>
      <c r="G24" s="12">
        <v>55</v>
      </c>
      <c r="H24" s="9" t="s">
        <v>90</v>
      </c>
      <c r="I24" s="13" t="s">
        <v>91</v>
      </c>
      <c r="J24" s="9">
        <v>48</v>
      </c>
      <c r="K24" s="9" t="s">
        <v>92</v>
      </c>
      <c r="L24" s="9">
        <v>48</v>
      </c>
      <c r="M24" s="9">
        <v>910</v>
      </c>
      <c r="N24" s="9">
        <f t="shared" si="5"/>
        <v>43680</v>
      </c>
      <c r="O24" s="14" t="s">
        <v>24</v>
      </c>
      <c r="P24" s="25"/>
    </row>
    <row r="25" s="1" customFormat="1" ht="39" customHeight="1" spans="1:16">
      <c r="A25" s="9">
        <v>18</v>
      </c>
      <c r="B25" s="26"/>
      <c r="C25" s="27" t="s">
        <v>93</v>
      </c>
      <c r="D25" s="9" t="s">
        <v>94</v>
      </c>
      <c r="E25" s="9" t="s">
        <v>33</v>
      </c>
      <c r="F25" s="9" t="s">
        <v>21</v>
      </c>
      <c r="G25" s="12">
        <v>68</v>
      </c>
      <c r="H25" s="9" t="s">
        <v>95</v>
      </c>
      <c r="I25" s="13" t="s">
        <v>96</v>
      </c>
      <c r="J25" s="9">
        <v>66</v>
      </c>
      <c r="K25" s="9" t="s">
        <v>97</v>
      </c>
      <c r="L25" s="9">
        <v>66</v>
      </c>
      <c r="M25" s="9">
        <v>400</v>
      </c>
      <c r="N25" s="9">
        <f t="shared" si="5"/>
        <v>26400</v>
      </c>
      <c r="O25" s="14" t="s">
        <v>24</v>
      </c>
      <c r="P25" s="25"/>
    </row>
    <row r="26" s="1" customFormat="1" ht="36" customHeight="1" spans="1:16">
      <c r="A26" s="18" t="s">
        <v>29</v>
      </c>
      <c r="B26" s="18"/>
      <c r="C26" s="18"/>
      <c r="D26" s="18"/>
      <c r="E26" s="18"/>
      <c r="F26" s="18"/>
      <c r="G26" s="20">
        <f t="shared" ref="G26:L26" si="6">SUM(G14:G25)</f>
        <v>576</v>
      </c>
      <c r="H26" s="18"/>
      <c r="I26" s="28"/>
      <c r="J26" s="20">
        <f t="shared" si="6"/>
        <v>537</v>
      </c>
      <c r="K26" s="18"/>
      <c r="L26" s="20">
        <f t="shared" si="6"/>
        <v>537</v>
      </c>
      <c r="M26" s="18"/>
      <c r="N26" s="20">
        <f>SUM(N14:N25)</f>
        <v>371970</v>
      </c>
      <c r="O26" s="23"/>
      <c r="P26" s="25"/>
    </row>
    <row r="27" s="2" customFormat="1" ht="37" customHeight="1" spans="1:16">
      <c r="A27" s="9">
        <v>19</v>
      </c>
      <c r="B27" s="10" t="s">
        <v>98</v>
      </c>
      <c r="C27" s="9" t="s">
        <v>43</v>
      </c>
      <c r="D27" s="9" t="s">
        <v>99</v>
      </c>
      <c r="E27" s="9" t="s">
        <v>56</v>
      </c>
      <c r="F27" s="9" t="s">
        <v>21</v>
      </c>
      <c r="G27" s="12">
        <v>47</v>
      </c>
      <c r="H27" s="9" t="s">
        <v>100</v>
      </c>
      <c r="I27" s="13" t="s">
        <v>101</v>
      </c>
      <c r="J27" s="9">
        <v>31</v>
      </c>
      <c r="K27" s="9" t="s">
        <v>102</v>
      </c>
      <c r="L27" s="9">
        <v>31</v>
      </c>
      <c r="M27" s="9">
        <v>720</v>
      </c>
      <c r="N27" s="9">
        <f>L27*M27</f>
        <v>22320</v>
      </c>
      <c r="O27" s="14" t="s">
        <v>24</v>
      </c>
      <c r="P27" s="29"/>
    </row>
    <row r="28" s="2" customFormat="1" ht="37" customHeight="1" spans="1:16">
      <c r="A28" s="9">
        <v>20</v>
      </c>
      <c r="B28" s="16"/>
      <c r="C28" s="9" t="s">
        <v>60</v>
      </c>
      <c r="D28" s="9" t="s">
        <v>99</v>
      </c>
      <c r="E28" s="9" t="s">
        <v>56</v>
      </c>
      <c r="F28" s="9" t="s">
        <v>21</v>
      </c>
      <c r="G28" s="12">
        <v>46</v>
      </c>
      <c r="H28" s="9" t="s">
        <v>103</v>
      </c>
      <c r="I28" s="13" t="s">
        <v>104</v>
      </c>
      <c r="J28" s="9">
        <v>28</v>
      </c>
      <c r="K28" s="9" t="s">
        <v>105</v>
      </c>
      <c r="L28" s="9">
        <v>28</v>
      </c>
      <c r="M28" s="9">
        <v>720</v>
      </c>
      <c r="N28" s="9">
        <f>L28*M28</f>
        <v>20160</v>
      </c>
      <c r="O28" s="14" t="s">
        <v>24</v>
      </c>
      <c r="P28" s="29"/>
    </row>
    <row r="29" s="2" customFormat="1" ht="37" customHeight="1" spans="1:16">
      <c r="A29" s="9">
        <v>21</v>
      </c>
      <c r="B29" s="16"/>
      <c r="C29" s="9" t="s">
        <v>64</v>
      </c>
      <c r="D29" s="9" t="s">
        <v>99</v>
      </c>
      <c r="E29" s="9" t="s">
        <v>56</v>
      </c>
      <c r="F29" s="9" t="s">
        <v>21</v>
      </c>
      <c r="G29" s="12">
        <v>42</v>
      </c>
      <c r="H29" s="9" t="s">
        <v>100</v>
      </c>
      <c r="I29" s="13" t="s">
        <v>101</v>
      </c>
      <c r="J29" s="9">
        <v>37</v>
      </c>
      <c r="K29" s="9" t="s">
        <v>63</v>
      </c>
      <c r="L29" s="9">
        <v>37</v>
      </c>
      <c r="M29" s="9">
        <v>720</v>
      </c>
      <c r="N29" s="9">
        <f>L29*M29</f>
        <v>26640</v>
      </c>
      <c r="O29" s="14" t="s">
        <v>24</v>
      </c>
      <c r="P29" s="29"/>
    </row>
    <row r="30" s="2" customFormat="1" ht="37" customHeight="1" spans="1:16">
      <c r="A30" s="9">
        <v>22</v>
      </c>
      <c r="B30" s="30"/>
      <c r="C30" s="9" t="s">
        <v>83</v>
      </c>
      <c r="D30" s="9" t="s">
        <v>99</v>
      </c>
      <c r="E30" s="9" t="s">
        <v>56</v>
      </c>
      <c r="F30" s="9" t="s">
        <v>21</v>
      </c>
      <c r="G30" s="12">
        <v>59</v>
      </c>
      <c r="H30" s="9" t="s">
        <v>103</v>
      </c>
      <c r="I30" s="13" t="s">
        <v>106</v>
      </c>
      <c r="J30" s="9">
        <v>53</v>
      </c>
      <c r="K30" s="9" t="s">
        <v>107</v>
      </c>
      <c r="L30" s="9">
        <v>53</v>
      </c>
      <c r="M30" s="9">
        <v>720</v>
      </c>
      <c r="N30" s="9">
        <f>L30*M30</f>
        <v>38160</v>
      </c>
      <c r="O30" s="14" t="s">
        <v>24</v>
      </c>
      <c r="P30" s="15"/>
    </row>
    <row r="31" s="2" customFormat="1" ht="34" customHeight="1" spans="1:16">
      <c r="A31" s="18" t="s">
        <v>29</v>
      </c>
      <c r="B31" s="18"/>
      <c r="C31" s="18"/>
      <c r="D31" s="19"/>
      <c r="E31" s="9"/>
      <c r="F31" s="9"/>
      <c r="G31" s="20">
        <f t="shared" ref="G31:L31" si="7">SUM(G27:G30)</f>
        <v>194</v>
      </c>
      <c r="H31" s="19"/>
      <c r="I31" s="21"/>
      <c r="J31" s="20">
        <f t="shared" si="7"/>
        <v>149</v>
      </c>
      <c r="K31" s="14"/>
      <c r="L31" s="20">
        <f t="shared" si="7"/>
        <v>149</v>
      </c>
      <c r="M31" s="18"/>
      <c r="N31" s="20">
        <f>SUM(N27:N30)</f>
        <v>107280</v>
      </c>
      <c r="O31" s="14"/>
      <c r="P31" s="15"/>
    </row>
    <row r="32" s="2" customFormat="1" ht="37" customHeight="1" spans="1:16">
      <c r="A32" s="9">
        <v>23</v>
      </c>
      <c r="B32" s="18" t="s">
        <v>108</v>
      </c>
      <c r="C32" s="9" t="s">
        <v>60</v>
      </c>
      <c r="D32" s="9" t="s">
        <v>50</v>
      </c>
      <c r="E32" s="9" t="s">
        <v>51</v>
      </c>
      <c r="F32" s="9" t="s">
        <v>21</v>
      </c>
      <c r="G32" s="12">
        <v>40</v>
      </c>
      <c r="H32" s="9" t="s">
        <v>109</v>
      </c>
      <c r="I32" s="13" t="s">
        <v>62</v>
      </c>
      <c r="J32" s="9">
        <v>38</v>
      </c>
      <c r="K32" s="9" t="s">
        <v>82</v>
      </c>
      <c r="L32" s="9">
        <v>38</v>
      </c>
      <c r="M32" s="9">
        <v>910</v>
      </c>
      <c r="N32" s="9">
        <f>L32*M32</f>
        <v>34580</v>
      </c>
      <c r="O32" s="14" t="s">
        <v>24</v>
      </c>
      <c r="P32" s="15"/>
    </row>
    <row r="33" s="2" customFormat="1" ht="37" customHeight="1" spans="1:16">
      <c r="A33" s="18" t="s">
        <v>29</v>
      </c>
      <c r="B33" s="18"/>
      <c r="C33" s="18"/>
      <c r="D33" s="18"/>
      <c r="E33" s="18"/>
      <c r="F33" s="18"/>
      <c r="G33" s="18">
        <f t="shared" ref="G33:L33" si="8">SUM(G32:G32)</f>
        <v>40</v>
      </c>
      <c r="H33" s="18"/>
      <c r="I33" s="22"/>
      <c r="J33" s="18">
        <f t="shared" si="8"/>
        <v>38</v>
      </c>
      <c r="K33" s="18"/>
      <c r="L33" s="18">
        <f t="shared" si="8"/>
        <v>38</v>
      </c>
      <c r="M33" s="18"/>
      <c r="N33" s="18">
        <f>SUM(N32:N32)</f>
        <v>34580</v>
      </c>
      <c r="O33" s="23"/>
      <c r="P33" s="15"/>
    </row>
    <row r="34" s="1" customFormat="1" ht="37" customHeight="1" spans="1:16">
      <c r="A34" s="9">
        <v>24</v>
      </c>
      <c r="B34" s="18" t="s">
        <v>110</v>
      </c>
      <c r="C34" s="11" t="s">
        <v>49</v>
      </c>
      <c r="D34" s="9" t="s">
        <v>44</v>
      </c>
      <c r="E34" s="9" t="s">
        <v>33</v>
      </c>
      <c r="F34" s="9" t="s">
        <v>21</v>
      </c>
      <c r="G34" s="12">
        <v>32</v>
      </c>
      <c r="H34" s="9" t="s">
        <v>45</v>
      </c>
      <c r="I34" s="13" t="s">
        <v>91</v>
      </c>
      <c r="J34" s="9">
        <v>24</v>
      </c>
      <c r="K34" s="9" t="s">
        <v>111</v>
      </c>
      <c r="L34" s="9">
        <v>24</v>
      </c>
      <c r="M34" s="9">
        <v>400</v>
      </c>
      <c r="N34" s="9">
        <f>L34*M34</f>
        <v>9600</v>
      </c>
      <c r="O34" s="14" t="s">
        <v>24</v>
      </c>
      <c r="P34" s="27"/>
    </row>
    <row r="35" s="1" customFormat="1" ht="37" customHeight="1" spans="1:16">
      <c r="A35" s="9">
        <v>25</v>
      </c>
      <c r="B35" s="18"/>
      <c r="C35" s="31"/>
      <c r="D35" s="9" t="s">
        <v>112</v>
      </c>
      <c r="E35" s="9" t="s">
        <v>33</v>
      </c>
      <c r="F35" s="9" t="s">
        <v>21</v>
      </c>
      <c r="G35" s="12">
        <v>32</v>
      </c>
      <c r="H35" s="9" t="s">
        <v>113</v>
      </c>
      <c r="I35" s="13" t="s">
        <v>91</v>
      </c>
      <c r="J35" s="9">
        <v>24</v>
      </c>
      <c r="K35" s="9" t="s">
        <v>111</v>
      </c>
      <c r="L35" s="9">
        <v>24</v>
      </c>
      <c r="M35" s="9">
        <v>400</v>
      </c>
      <c r="N35" s="9">
        <f>L35*M35</f>
        <v>9600</v>
      </c>
      <c r="O35" s="14" t="s">
        <v>24</v>
      </c>
      <c r="P35" s="27"/>
    </row>
    <row r="36" s="1" customFormat="1" ht="37" customHeight="1" spans="1:16">
      <c r="A36" s="9">
        <v>26</v>
      </c>
      <c r="B36" s="18"/>
      <c r="C36" s="11" t="s">
        <v>60</v>
      </c>
      <c r="D36" s="9" t="s">
        <v>114</v>
      </c>
      <c r="E36" s="9" t="s">
        <v>33</v>
      </c>
      <c r="F36" s="9" t="s">
        <v>21</v>
      </c>
      <c r="G36" s="12">
        <v>35</v>
      </c>
      <c r="H36" s="9" t="s">
        <v>115</v>
      </c>
      <c r="I36" s="13" t="s">
        <v>101</v>
      </c>
      <c r="J36" s="9">
        <v>32</v>
      </c>
      <c r="K36" s="9" t="s">
        <v>116</v>
      </c>
      <c r="L36" s="9">
        <v>32</v>
      </c>
      <c r="M36" s="9">
        <v>400</v>
      </c>
      <c r="N36" s="9">
        <f>L36*M36</f>
        <v>12800</v>
      </c>
      <c r="O36" s="14" t="s">
        <v>24</v>
      </c>
      <c r="P36" s="27"/>
    </row>
    <row r="37" s="1" customFormat="1" ht="35" customHeight="1" spans="1:16">
      <c r="A37" s="9">
        <v>27</v>
      </c>
      <c r="B37" s="18"/>
      <c r="C37" s="31"/>
      <c r="D37" s="9" t="s">
        <v>117</v>
      </c>
      <c r="E37" s="9" t="s">
        <v>33</v>
      </c>
      <c r="F37" s="9" t="s">
        <v>21</v>
      </c>
      <c r="G37" s="12">
        <v>35</v>
      </c>
      <c r="H37" s="9" t="s">
        <v>115</v>
      </c>
      <c r="I37" s="13" t="s">
        <v>101</v>
      </c>
      <c r="J37" s="9">
        <v>32</v>
      </c>
      <c r="K37" s="9" t="s">
        <v>116</v>
      </c>
      <c r="L37" s="9">
        <v>32</v>
      </c>
      <c r="M37" s="9">
        <v>400</v>
      </c>
      <c r="N37" s="9">
        <f>L37*M37</f>
        <v>12800</v>
      </c>
      <c r="O37" s="14" t="s">
        <v>24</v>
      </c>
      <c r="P37" s="27"/>
    </row>
    <row r="38" s="1" customFormat="1" ht="34" customHeight="1" spans="1:16">
      <c r="A38" s="18" t="s">
        <v>29</v>
      </c>
      <c r="B38" s="18"/>
      <c r="C38" s="18"/>
      <c r="D38" s="19"/>
      <c r="E38" s="9"/>
      <c r="F38" s="9"/>
      <c r="G38" s="20">
        <f t="shared" ref="G38:L38" si="9">SUM(G34:G37)</f>
        <v>134</v>
      </c>
      <c r="H38" s="19"/>
      <c r="I38" s="21"/>
      <c r="J38" s="20">
        <f t="shared" si="9"/>
        <v>112</v>
      </c>
      <c r="K38" s="14"/>
      <c r="L38" s="20">
        <f t="shared" si="9"/>
        <v>112</v>
      </c>
      <c r="M38" s="18"/>
      <c r="N38" s="20">
        <f>SUM(N34:N37)</f>
        <v>44800</v>
      </c>
      <c r="O38" s="14"/>
      <c r="P38" s="15"/>
    </row>
    <row r="39" ht="34" customHeight="1" spans="1:16">
      <c r="A39" s="18" t="s">
        <v>118</v>
      </c>
      <c r="B39" s="18"/>
      <c r="C39" s="18"/>
      <c r="D39" s="32"/>
      <c r="E39" s="32"/>
      <c r="F39" s="32"/>
      <c r="G39" s="33">
        <f t="shared" ref="G39:L39" si="10">G9+G11+G33+G31+G26+G38+G13+G7</f>
        <v>1169</v>
      </c>
      <c r="H39" s="33"/>
      <c r="I39" s="34"/>
      <c r="J39" s="33">
        <f t="shared" si="10"/>
        <v>1061</v>
      </c>
      <c r="K39" s="33"/>
      <c r="L39" s="33">
        <f t="shared" si="10"/>
        <v>1061</v>
      </c>
      <c r="M39" s="33"/>
      <c r="N39" s="33">
        <f>N9+N11+N33+N31+N26+N38+N13+N7</f>
        <v>684630</v>
      </c>
      <c r="O39" s="35"/>
      <c r="P39" s="33"/>
    </row>
    <row r="40" ht="39" customHeight="1" spans="1:16">
      <c r="A40" s="36" t="s">
        <v>119</v>
      </c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</sheetData>
  <autoFilter xmlns:etc="http://www.wps.cn/officeDocument/2017/etCustomData" ref="A3:P40" etc:filterBottomFollowUsedRange="0">
    <extLst/>
  </autoFilter>
  <mergeCells count="20">
    <mergeCell ref="A1:C1"/>
    <mergeCell ref="A2:P2"/>
    <mergeCell ref="A7:C7"/>
    <mergeCell ref="A9:C9"/>
    <mergeCell ref="A11:C11"/>
    <mergeCell ref="A13:C13"/>
    <mergeCell ref="A26:C26"/>
    <mergeCell ref="A31:C31"/>
    <mergeCell ref="A33:C33"/>
    <mergeCell ref="A38:C38"/>
    <mergeCell ref="A39:C39"/>
    <mergeCell ref="A40:P40"/>
    <mergeCell ref="B4:B6"/>
    <mergeCell ref="B14:B22"/>
    <mergeCell ref="B23:B25"/>
    <mergeCell ref="B27:B30"/>
    <mergeCell ref="B34:B37"/>
    <mergeCell ref="C4:C6"/>
    <mergeCell ref="C34:C35"/>
    <mergeCell ref="C36:C3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张坤宇</cp:lastModifiedBy>
  <dcterms:created xsi:type="dcterms:W3CDTF">2024-05-21T09:36:00Z</dcterms:created>
  <dcterms:modified xsi:type="dcterms:W3CDTF">2026-06-04T03:33:52Z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D75836867625436BB890401F62172812_13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