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tabRatio="649"/>
  </bookViews>
  <sheets>
    <sheet name="培训补贴资金" sheetId="6" r:id="rId1"/>
  </sheets>
  <definedNames>
    <definedName name="_xlnm._FilterDatabase" localSheetId="0" hidden="1">培训补贴资金!$A$3:$P$21</definedName>
    <definedName name="_xlnm.Print_Titles" localSheetId="0">培训补贴资金!$1:$3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<sst xmlns="http://schemas.openxmlformats.org/spreadsheetml/2006/main" count="122" uniqueCount="72">
  <si>
    <t>附件1</t>
  </si>
  <si>
    <t>2026年第四批培训补贴拨付明细表</t>
  </si>
  <si>
    <t>序号</t>
  </si>
  <si>
    <t>培训机构</t>
  </si>
  <si>
    <t>培训单位</t>
  </si>
  <si>
    <t>培训职业
（工种）</t>
  </si>
  <si>
    <t>认定等级</t>
  </si>
  <si>
    <t>产业分类</t>
  </si>
  <si>
    <t>计划人数</t>
  </si>
  <si>
    <t>开班-结业
时间</t>
  </si>
  <si>
    <t>认定时间</t>
  </si>
  <si>
    <t>认定合格人数</t>
  </si>
  <si>
    <t>培训质量审核</t>
  </si>
  <si>
    <t>审核合格人数</t>
  </si>
  <si>
    <t>补贴标准</t>
  </si>
  <si>
    <t>补贴
金额</t>
  </si>
  <si>
    <t>资金
来源</t>
  </si>
  <si>
    <t>备注</t>
  </si>
  <si>
    <t>城建集团</t>
  </si>
  <si>
    <t>钢筋绑扎1班</t>
  </si>
  <si>
    <t>专项</t>
  </si>
  <si>
    <t>三产</t>
  </si>
  <si>
    <t>2026.05.18-05.20</t>
  </si>
  <si>
    <t>2026.05.22</t>
  </si>
  <si>
    <t>经审核，补贴人数40人，拨付金额16000元</t>
  </si>
  <si>
    <t>就业补助资金</t>
  </si>
  <si>
    <t>钢筋绑扎2班</t>
  </si>
  <si>
    <t>合计</t>
  </si>
  <si>
    <t>兴博培训</t>
  </si>
  <si>
    <t>81团</t>
  </si>
  <si>
    <t>产后康复</t>
  </si>
  <si>
    <t>2026.06.07-06.09</t>
  </si>
  <si>
    <t>2026.06.10</t>
  </si>
  <si>
    <t>经审核，补贴人数53人，拨付金额21200元</t>
  </si>
  <si>
    <t>86团</t>
  </si>
  <si>
    <t>2026.05.17-05.19</t>
  </si>
  <si>
    <t>2026.05.20</t>
  </si>
  <si>
    <t>经审核，补贴人数30人，拨付金额12000元</t>
  </si>
  <si>
    <t>手工编织</t>
  </si>
  <si>
    <t>2026.06.11-06.13</t>
  </si>
  <si>
    <t>2026.06.15</t>
  </si>
  <si>
    <t>88团</t>
  </si>
  <si>
    <t>照料老年人</t>
  </si>
  <si>
    <t>2026.06.12-06.14</t>
  </si>
  <si>
    <t>经审核，补贴人数41人，拨付金额16400元</t>
  </si>
  <si>
    <t>黄河社区</t>
  </si>
  <si>
    <t>抓饭制作</t>
  </si>
  <si>
    <t>2026.06.08-06.10</t>
  </si>
  <si>
    <t>2026.06.14</t>
  </si>
  <si>
    <t>经审核，补贴人数32人，拨付金额12800元</t>
  </si>
  <si>
    <t>烧烤制作</t>
  </si>
  <si>
    <t>盛疆培训</t>
  </si>
  <si>
    <t>养老护理员</t>
  </si>
  <si>
    <t>初级</t>
  </si>
  <si>
    <t>2026.04.24-05.18</t>
  </si>
  <si>
    <t>2026.05.19</t>
  </si>
  <si>
    <t>经审核，补贴人数39人，拨付金额28080元</t>
  </si>
  <si>
    <t>双河职校</t>
  </si>
  <si>
    <t>双河
职校</t>
  </si>
  <si>
    <t>动物检疫检验员</t>
  </si>
  <si>
    <t>中级</t>
  </si>
  <si>
    <t>2026.04.16-05.13</t>
  </si>
  <si>
    <t>2026.05.23</t>
  </si>
  <si>
    <t>经审核，补贴人数70人，拨付金额63700元</t>
  </si>
  <si>
    <t>照料婴幼儿1班</t>
  </si>
  <si>
    <t>2026.05.20-5.22</t>
  </si>
  <si>
    <t>2026.05.25</t>
  </si>
  <si>
    <t>经审核，补贴人数56人，拨付金额22400元</t>
  </si>
  <si>
    <t>照料婴幼儿2班</t>
  </si>
  <si>
    <t>经审核，补贴人数52人，拨付金额20800元</t>
  </si>
  <si>
    <t>总合计</t>
  </si>
  <si>
    <t>审核人：                                   复核人：                                                  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</si>
</sst>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1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黑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B050"/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S6" sqref="S6"/>
    </sheetView>
  </sheetViews>
  <sheetFormatPr defaultColWidth="9" defaultRowHeight="14.4"/>
  <cols>
    <col min="1" max="1" width="3.88888888888889" style="1" customWidth="1"/>
    <col min="2" max="2" width="5.37962962962963" style="1" customWidth="1"/>
    <col min="3" max="3" width="7.77777777777778" style="1" customWidth="1"/>
    <col min="4" max="4" width="13.1666666666667" style="1" customWidth="1"/>
    <col min="5" max="5" width="5.12962962962963" style="1" customWidth="1"/>
    <col min="6" max="6" width="4.88888888888889" style="1" customWidth="1"/>
    <col min="7" max="7" width="5.17592592592593" style="1" customWidth="1"/>
    <col min="8" max="8" width="16.5648148148148" style="1" customWidth="1"/>
    <col min="9" max="9" width="9.87037037037037" style="1" customWidth="1"/>
    <col min="10" max="10" width="4.98148148148148" style="1" customWidth="1"/>
    <col min="11" max="11" width="17.8518518518519" style="1" customWidth="1"/>
    <col min="12" max="12" width="5.11111111111111" style="1" customWidth="1"/>
    <col min="13" max="13" width="6.68518518518519" style="1" customWidth="1"/>
    <col min="14" max="14" width="8.57407407407407" style="1" customWidth="1"/>
    <col min="15" max="15" width="7.27777777777778" style="1" customWidth="1"/>
    <col min="16" max="16" width="10.2777777777778" style="1" customWidth="1"/>
    <col min="17" max="17" width="3.44444444444444" style="1" customWidth="1"/>
    <col min="18" max="16384" width="9" style="1"/>
  </cols>
  <sheetData>
    <row r="1" s="1" customFormat="1" ht="30" customHeight="1" spans="1:16">
      <c r="A1" s="3" t="s">
        <v>0</v>
      </c>
      <c r="B1" s="3"/>
      <c r="C1" s="3"/>
    </row>
    <row r="2" s="1" customFormat="1" ht="32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2" customFormat="1" ht="60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7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7" t="s">
        <v>16</v>
      </c>
      <c r="P3" s="7" t="s">
        <v>17</v>
      </c>
    </row>
    <row r="4" s="1" customFormat="1" ht="37" customHeight="1" spans="1:16">
      <c r="A4" s="8">
        <v>1</v>
      </c>
      <c r="B4" s="9" t="s">
        <v>18</v>
      </c>
      <c r="C4" s="8" t="s">
        <v>18</v>
      </c>
      <c r="D4" s="8" t="s">
        <v>19</v>
      </c>
      <c r="E4" s="8" t="s">
        <v>20</v>
      </c>
      <c r="F4" s="8" t="s">
        <v>21</v>
      </c>
      <c r="G4" s="10">
        <v>40</v>
      </c>
      <c r="H4" s="8" t="s">
        <v>22</v>
      </c>
      <c r="I4" s="11" t="s">
        <v>23</v>
      </c>
      <c r="J4" s="8">
        <v>40</v>
      </c>
      <c r="K4" s="8" t="s">
        <v>24</v>
      </c>
      <c r="L4" s="8">
        <v>40</v>
      </c>
      <c r="M4" s="8">
        <v>400</v>
      </c>
      <c r="N4" s="8">
        <f>L4*M4</f>
        <v>16000</v>
      </c>
      <c r="O4" s="12" t="s">
        <v>25</v>
      </c>
      <c r="P4" s="13"/>
    </row>
    <row r="5" s="1" customFormat="1" ht="37" customHeight="1" spans="1:16">
      <c r="A5" s="8">
        <v>2</v>
      </c>
      <c r="B5" s="9"/>
      <c r="C5" s="8" t="s">
        <v>18</v>
      </c>
      <c r="D5" s="8" t="s">
        <v>26</v>
      </c>
      <c r="E5" s="8" t="s">
        <v>20</v>
      </c>
      <c r="F5" s="8" t="s">
        <v>21</v>
      </c>
      <c r="G5" s="10">
        <v>40</v>
      </c>
      <c r="H5" s="8" t="s">
        <v>22</v>
      </c>
      <c r="I5" s="11" t="s">
        <v>23</v>
      </c>
      <c r="J5" s="8">
        <v>40</v>
      </c>
      <c r="K5" s="8" t="s">
        <v>24</v>
      </c>
      <c r="L5" s="8">
        <v>40</v>
      </c>
      <c r="M5" s="8">
        <v>400</v>
      </c>
      <c r="N5" s="8">
        <f>L5*M5</f>
        <v>16000</v>
      </c>
      <c r="O5" s="12" t="s">
        <v>25</v>
      </c>
      <c r="P5" s="13"/>
    </row>
    <row r="6" s="1" customFormat="1" ht="37" customHeight="1" spans="1:16">
      <c r="A6" s="9" t="s">
        <v>27</v>
      </c>
      <c r="B6" s="9"/>
      <c r="C6" s="9"/>
      <c r="D6" s="14"/>
      <c r="E6" s="8"/>
      <c r="F6" s="8"/>
      <c r="G6" s="15">
        <f>SUM(G4:G5)</f>
        <v>80</v>
      </c>
      <c r="H6" s="14"/>
      <c r="I6" s="16"/>
      <c r="J6" s="15">
        <f>SUM(J4:J5)</f>
        <v>80</v>
      </c>
      <c r="K6" s="8"/>
      <c r="L6" s="15">
        <f>SUM(L4:L5)</f>
        <v>80</v>
      </c>
      <c r="M6" s="9"/>
      <c r="N6" s="15">
        <f>SUM(N4:N5)</f>
        <v>32000</v>
      </c>
      <c r="O6" s="12"/>
      <c r="P6" s="17"/>
    </row>
    <row r="7" s="1" customFormat="1" ht="37" customHeight="1" spans="1:16">
      <c r="A7" s="8">
        <v>3</v>
      </c>
      <c r="B7" s="18" t="s">
        <v>28</v>
      </c>
      <c r="C7" s="8" t="s">
        <v>29</v>
      </c>
      <c r="D7" s="8" t="s">
        <v>30</v>
      </c>
      <c r="E7" s="8" t="s">
        <v>20</v>
      </c>
      <c r="F7" s="8" t="s">
        <v>21</v>
      </c>
      <c r="G7" s="10">
        <v>54</v>
      </c>
      <c r="H7" s="8" t="s">
        <v>31</v>
      </c>
      <c r="I7" s="11" t="s">
        <v>32</v>
      </c>
      <c r="J7" s="8">
        <v>53</v>
      </c>
      <c r="K7" s="8" t="s">
        <v>33</v>
      </c>
      <c r="L7" s="8">
        <v>53</v>
      </c>
      <c r="M7" s="8">
        <v>400</v>
      </c>
      <c r="N7" s="8">
        <f t="shared" ref="N7:N12" si="0">L7*M7</f>
        <v>21200</v>
      </c>
      <c r="O7" s="12" t="s">
        <v>25</v>
      </c>
      <c r="P7" s="17"/>
    </row>
    <row r="8" s="1" customFormat="1" ht="37" customHeight="1" spans="1:16">
      <c r="A8" s="8">
        <v>4</v>
      </c>
      <c r="B8" s="19"/>
      <c r="C8" s="8" t="s">
        <v>34</v>
      </c>
      <c r="D8" s="8" t="s">
        <v>30</v>
      </c>
      <c r="E8" s="8" t="s">
        <v>20</v>
      </c>
      <c r="F8" s="8" t="s">
        <v>21</v>
      </c>
      <c r="G8" s="10">
        <v>30</v>
      </c>
      <c r="H8" s="8" t="s">
        <v>35</v>
      </c>
      <c r="I8" s="11" t="s">
        <v>36</v>
      </c>
      <c r="J8" s="8">
        <v>30</v>
      </c>
      <c r="K8" s="8" t="s">
        <v>37</v>
      </c>
      <c r="L8" s="8">
        <v>30</v>
      </c>
      <c r="M8" s="8">
        <v>400</v>
      </c>
      <c r="N8" s="8">
        <f t="shared" si="0"/>
        <v>12000</v>
      </c>
      <c r="O8" s="12" t="s">
        <v>25</v>
      </c>
      <c r="P8" s="17"/>
    </row>
    <row r="9" s="1" customFormat="1" ht="37" customHeight="1" spans="1:16">
      <c r="A9" s="8">
        <v>5</v>
      </c>
      <c r="B9" s="19"/>
      <c r="C9" s="8" t="s">
        <v>34</v>
      </c>
      <c r="D9" s="8" t="s">
        <v>38</v>
      </c>
      <c r="E9" s="8" t="s">
        <v>20</v>
      </c>
      <c r="F9" s="8" t="s">
        <v>21</v>
      </c>
      <c r="G9" s="20">
        <v>40</v>
      </c>
      <c r="H9" s="8" t="s">
        <v>39</v>
      </c>
      <c r="I9" s="11" t="s">
        <v>40</v>
      </c>
      <c r="J9" s="8">
        <v>40</v>
      </c>
      <c r="K9" s="8" t="s">
        <v>24</v>
      </c>
      <c r="L9" s="8">
        <v>40</v>
      </c>
      <c r="M9" s="8">
        <v>400</v>
      </c>
      <c r="N9" s="8">
        <f t="shared" si="0"/>
        <v>16000</v>
      </c>
      <c r="O9" s="12" t="s">
        <v>25</v>
      </c>
      <c r="P9" s="17"/>
    </row>
    <row r="10" s="2" customFormat="1" ht="37" customHeight="1" spans="1:16">
      <c r="A10" s="8">
        <v>6</v>
      </c>
      <c r="B10" s="19"/>
      <c r="C10" s="8" t="s">
        <v>41</v>
      </c>
      <c r="D10" s="8" t="s">
        <v>42</v>
      </c>
      <c r="E10" s="8" t="s">
        <v>20</v>
      </c>
      <c r="F10" s="8" t="s">
        <v>21</v>
      </c>
      <c r="G10" s="10">
        <v>43</v>
      </c>
      <c r="H10" s="8" t="s">
        <v>43</v>
      </c>
      <c r="I10" s="11" t="s">
        <v>40</v>
      </c>
      <c r="J10" s="8">
        <v>41</v>
      </c>
      <c r="K10" s="8" t="s">
        <v>44</v>
      </c>
      <c r="L10" s="8">
        <v>41</v>
      </c>
      <c r="M10" s="8">
        <v>400</v>
      </c>
      <c r="N10" s="8">
        <f t="shared" si="0"/>
        <v>16400</v>
      </c>
      <c r="O10" s="12" t="s">
        <v>25</v>
      </c>
      <c r="P10" s="21"/>
    </row>
    <row r="11" s="2" customFormat="1" ht="34" customHeight="1" spans="1:16">
      <c r="A11" s="8">
        <v>7</v>
      </c>
      <c r="B11" s="19"/>
      <c r="C11" s="8" t="s">
        <v>45</v>
      </c>
      <c r="D11" s="8" t="s">
        <v>46</v>
      </c>
      <c r="E11" s="8" t="s">
        <v>20</v>
      </c>
      <c r="F11" s="8" t="s">
        <v>21</v>
      </c>
      <c r="G11" s="10">
        <v>33</v>
      </c>
      <c r="H11" s="8" t="s">
        <v>47</v>
      </c>
      <c r="I11" s="11" t="s">
        <v>48</v>
      </c>
      <c r="J11" s="8">
        <v>32</v>
      </c>
      <c r="K11" s="8" t="s">
        <v>49</v>
      </c>
      <c r="L11" s="8">
        <v>32</v>
      </c>
      <c r="M11" s="8">
        <v>400</v>
      </c>
      <c r="N11" s="8">
        <f t="shared" si="0"/>
        <v>12800</v>
      </c>
      <c r="O11" s="12" t="s">
        <v>25</v>
      </c>
      <c r="P11" s="21"/>
    </row>
    <row r="12" s="2" customFormat="1" ht="34" customHeight="1" spans="1:16">
      <c r="A12" s="8">
        <v>8</v>
      </c>
      <c r="B12" s="22"/>
      <c r="C12" s="8" t="s">
        <v>45</v>
      </c>
      <c r="D12" s="8" t="s">
        <v>50</v>
      </c>
      <c r="E12" s="8" t="s">
        <v>20</v>
      </c>
      <c r="F12" s="8" t="s">
        <v>21</v>
      </c>
      <c r="G12" s="10">
        <v>33</v>
      </c>
      <c r="H12" s="8" t="s">
        <v>39</v>
      </c>
      <c r="I12" s="11" t="s">
        <v>48</v>
      </c>
      <c r="J12" s="8">
        <v>32</v>
      </c>
      <c r="K12" s="8" t="s">
        <v>49</v>
      </c>
      <c r="L12" s="8">
        <v>32</v>
      </c>
      <c r="M12" s="8">
        <v>400</v>
      </c>
      <c r="N12" s="8">
        <f t="shared" si="0"/>
        <v>12800</v>
      </c>
      <c r="O12" s="12" t="s">
        <v>25</v>
      </c>
      <c r="P12" s="21"/>
    </row>
    <row r="13" s="1" customFormat="1" ht="34" customHeight="1" spans="1:16">
      <c r="A13" s="9" t="s">
        <v>27</v>
      </c>
      <c r="B13" s="9"/>
      <c r="C13" s="9"/>
      <c r="D13" s="9"/>
      <c r="E13" s="9"/>
      <c r="F13" s="9"/>
      <c r="G13" s="15">
        <f>SUM(G7:G12)</f>
        <v>233</v>
      </c>
      <c r="H13" s="9"/>
      <c r="I13" s="23"/>
      <c r="J13" s="15">
        <f>SUM(J7:J12)</f>
        <v>228</v>
      </c>
      <c r="K13" s="9"/>
      <c r="L13" s="15">
        <f>SUM(L7:L12)</f>
        <v>228</v>
      </c>
      <c r="M13" s="9"/>
      <c r="N13" s="15">
        <f>SUM(N7:N12)</f>
        <v>91200</v>
      </c>
      <c r="O13" s="24"/>
      <c r="P13" s="25"/>
    </row>
    <row r="14" s="1" customFormat="1" ht="37" customHeight="1" spans="1:16">
      <c r="A14" s="8">
        <v>9</v>
      </c>
      <c r="B14" s="9" t="s">
        <v>51</v>
      </c>
      <c r="C14" s="8" t="s">
        <v>34</v>
      </c>
      <c r="D14" s="8" t="s">
        <v>52</v>
      </c>
      <c r="E14" s="8" t="s">
        <v>53</v>
      </c>
      <c r="F14" s="8" t="s">
        <v>21</v>
      </c>
      <c r="G14" s="10">
        <v>40</v>
      </c>
      <c r="H14" s="8" t="s">
        <v>54</v>
      </c>
      <c r="I14" s="11" t="s">
        <v>55</v>
      </c>
      <c r="J14" s="8">
        <v>39</v>
      </c>
      <c r="K14" s="8" t="s">
        <v>56</v>
      </c>
      <c r="L14" s="8">
        <v>39</v>
      </c>
      <c r="M14" s="8">
        <v>720</v>
      </c>
      <c r="N14" s="8">
        <f>L14*M14</f>
        <v>28080</v>
      </c>
      <c r="O14" s="12" t="s">
        <v>25</v>
      </c>
      <c r="P14" s="17"/>
    </row>
    <row r="15" s="1" customFormat="1" ht="37" customHeight="1" spans="1:16">
      <c r="A15" s="9" t="s">
        <v>27</v>
      </c>
      <c r="B15" s="9"/>
      <c r="C15" s="9"/>
      <c r="D15" s="14"/>
      <c r="E15" s="8"/>
      <c r="F15" s="8"/>
      <c r="G15" s="15">
        <f>SUM(G14:G14)</f>
        <v>40</v>
      </c>
      <c r="H15" s="14"/>
      <c r="I15" s="16"/>
      <c r="J15" s="15">
        <f>SUM(J14:J14)</f>
        <v>39</v>
      </c>
      <c r="K15" s="8"/>
      <c r="L15" s="15">
        <f>SUM(L14:L14)</f>
        <v>39</v>
      </c>
      <c r="M15" s="9"/>
      <c r="N15" s="15">
        <f>SUM(N14:N14)</f>
        <v>28080</v>
      </c>
      <c r="O15" s="12"/>
      <c r="P15" s="17"/>
    </row>
    <row r="16" s="1" customFormat="1" ht="34" customHeight="1" spans="1:16">
      <c r="A16" s="8">
        <v>10</v>
      </c>
      <c r="B16" s="18" t="s">
        <v>57</v>
      </c>
      <c r="C16" s="26" t="s">
        <v>58</v>
      </c>
      <c r="D16" s="8" t="s">
        <v>59</v>
      </c>
      <c r="E16" s="8" t="s">
        <v>60</v>
      </c>
      <c r="F16" s="8" t="s">
        <v>21</v>
      </c>
      <c r="G16" s="10">
        <v>70</v>
      </c>
      <c r="H16" s="8" t="s">
        <v>61</v>
      </c>
      <c r="I16" s="11" t="s">
        <v>62</v>
      </c>
      <c r="J16" s="8">
        <v>70</v>
      </c>
      <c r="K16" s="8" t="s">
        <v>63</v>
      </c>
      <c r="L16" s="8">
        <v>70</v>
      </c>
      <c r="M16" s="8">
        <v>910</v>
      </c>
      <c r="N16" s="8">
        <f>L16*M16</f>
        <v>63700</v>
      </c>
      <c r="O16" s="12" t="s">
        <v>25</v>
      </c>
      <c r="P16" s="8"/>
    </row>
    <row r="17" s="1" customFormat="1" ht="34" customHeight="1" spans="1:16">
      <c r="A17" s="8">
        <v>11</v>
      </c>
      <c r="B17" s="19"/>
      <c r="C17" s="27"/>
      <c r="D17" s="8" t="s">
        <v>64</v>
      </c>
      <c r="E17" s="8" t="s">
        <v>20</v>
      </c>
      <c r="F17" s="8" t="s">
        <v>21</v>
      </c>
      <c r="G17" s="10">
        <v>56</v>
      </c>
      <c r="H17" s="8" t="s">
        <v>65</v>
      </c>
      <c r="I17" s="11" t="s">
        <v>66</v>
      </c>
      <c r="J17" s="8">
        <v>56</v>
      </c>
      <c r="K17" s="8" t="s">
        <v>67</v>
      </c>
      <c r="L17" s="8">
        <v>56</v>
      </c>
      <c r="M17" s="8">
        <v>400</v>
      </c>
      <c r="N17" s="8">
        <f>L17*M17</f>
        <v>22400</v>
      </c>
      <c r="O17" s="12" t="s">
        <v>25</v>
      </c>
      <c r="P17" s="8"/>
    </row>
    <row r="18" s="1" customFormat="1" ht="34" customHeight="1" spans="1:16">
      <c r="A18" s="8">
        <v>12</v>
      </c>
      <c r="B18" s="19"/>
      <c r="C18" s="27"/>
      <c r="D18" s="8" t="s">
        <v>68</v>
      </c>
      <c r="E18" s="8" t="s">
        <v>20</v>
      </c>
      <c r="F18" s="8" t="s">
        <v>21</v>
      </c>
      <c r="G18" s="10">
        <v>55</v>
      </c>
      <c r="H18" s="8" t="s">
        <v>65</v>
      </c>
      <c r="I18" s="11" t="s">
        <v>66</v>
      </c>
      <c r="J18" s="8">
        <v>52</v>
      </c>
      <c r="K18" s="8" t="s">
        <v>69</v>
      </c>
      <c r="L18" s="8">
        <v>52</v>
      </c>
      <c r="M18" s="8">
        <v>400</v>
      </c>
      <c r="N18" s="8">
        <f>L18*M18</f>
        <v>20800</v>
      </c>
      <c r="O18" s="12" t="s">
        <v>25</v>
      </c>
      <c r="P18" s="8"/>
    </row>
    <row r="19" s="1" customFormat="1" ht="34" customHeight="1" spans="1:16">
      <c r="A19" s="9" t="s">
        <v>27</v>
      </c>
      <c r="B19" s="9"/>
      <c r="C19" s="9"/>
      <c r="D19" s="9"/>
      <c r="E19" s="9"/>
      <c r="F19" s="9"/>
      <c r="G19" s="15">
        <f>SUM(G16:G18)</f>
        <v>181</v>
      </c>
      <c r="H19" s="9"/>
      <c r="I19" s="23"/>
      <c r="J19" s="15">
        <f>SUM(J16:J18)</f>
        <v>178</v>
      </c>
      <c r="K19" s="9"/>
      <c r="L19" s="15">
        <f>SUM(L16:L18)</f>
        <v>178</v>
      </c>
      <c r="M19" s="9"/>
      <c r="N19" s="15">
        <f>SUM(N16:N18)</f>
        <v>106900</v>
      </c>
      <c r="O19" s="24"/>
      <c r="P19" s="25"/>
    </row>
    <row r="20" ht="34" customHeight="1" spans="1:16">
      <c r="A20" s="9" t="s">
        <v>70</v>
      </c>
      <c r="B20" s="9"/>
      <c r="C20" s="9"/>
      <c r="D20" s="28"/>
      <c r="E20" s="28"/>
      <c r="F20" s="28"/>
      <c r="G20" s="29">
        <f t="shared" ref="G20:L20" si="1">G6+G15+G13+G19</f>
        <v>534</v>
      </c>
      <c r="H20" s="29"/>
      <c r="I20" s="30"/>
      <c r="J20" s="29">
        <f t="shared" si="1"/>
        <v>525</v>
      </c>
      <c r="K20" s="29"/>
      <c r="L20" s="29">
        <f t="shared" si="1"/>
        <v>525</v>
      </c>
      <c r="M20" s="29"/>
      <c r="N20" s="29">
        <f>N6+N15+N13+N19</f>
        <v>258180</v>
      </c>
      <c r="O20" s="31"/>
      <c r="P20" s="29"/>
    </row>
    <row r="21" ht="39" customHeight="1" spans="1:16">
      <c r="A21" s="32" t="s">
        <v>71</v>
      </c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</sheetData>
  <autoFilter xmlns:etc="http://www.wps.cn/officeDocument/2017/etCustomData" ref="A3:P21" etc:filterBottomFollowUsedRange="0">
    <extLst/>
  </autoFilter>
  <mergeCells count="12">
    <mergeCell ref="A1:C1"/>
    <mergeCell ref="A2:P2"/>
    <mergeCell ref="A6:C6"/>
    <mergeCell ref="A13:C13"/>
    <mergeCell ref="A15:C15"/>
    <mergeCell ref="A19:C19"/>
    <mergeCell ref="A20:C20"/>
    <mergeCell ref="A21:P21"/>
    <mergeCell ref="B4:B5"/>
    <mergeCell ref="B7:B12"/>
    <mergeCell ref="B16:B18"/>
    <mergeCell ref="C16:C18"/>
  </mergeCells>
  <pageMargins left="0.751388888888889" right="0.751388888888889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张坤宇</cp:lastModifiedBy>
  <dcterms:created xsi:type="dcterms:W3CDTF">2024-05-21T09:36:00Z</dcterms:created>
  <dcterms:modified xsi:type="dcterms:W3CDTF">2026-07-07T03:36:57Z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EE72664267704B509DA738BAB4D61065_13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